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PON\Закупочная PON\"/>
    </mc:Choice>
  </mc:AlternateContent>
  <bookViews>
    <workbookView xWindow="0" yWindow="0" windowWidth="24000" windowHeight="9375"/>
  </bookViews>
  <sheets>
    <sheet name="УКВ PON РБ 2017" sheetId="1" r:id="rId1"/>
  </sheets>
  <definedNames>
    <definedName name="_xlnm.Print_Area" localSheetId="0">'УКВ PON РБ 2017'!$A$2:$H$76</definedName>
  </definedNames>
  <calcPr calcId="152511" refMode="R1C1"/>
</workbook>
</file>

<file path=xl/calcChain.xml><?xml version="1.0" encoding="utf-8"?>
<calcChain xmlns="http://schemas.openxmlformats.org/spreadsheetml/2006/main">
  <c r="L33" i="1" l="1"/>
  <c r="M33" i="1" s="1"/>
  <c r="H33" i="1" s="1"/>
  <c r="R33" i="1" s="1"/>
  <c r="M57" i="1"/>
  <c r="M59" i="1"/>
  <c r="H59" i="1" s="1"/>
  <c r="R59" i="1" s="1"/>
  <c r="M60" i="1"/>
  <c r="H60" i="1" s="1"/>
  <c r="R60" i="1" s="1"/>
  <c r="H31" i="1"/>
  <c r="R31" i="1" s="1"/>
  <c r="G36" i="1"/>
  <c r="Q36" i="1" s="1"/>
  <c r="H36" i="1"/>
  <c r="R36" i="1" s="1"/>
  <c r="G37" i="1"/>
  <c r="Q37" i="1" s="1"/>
  <c r="H37" i="1"/>
  <c r="R37" i="1" s="1"/>
  <c r="G38" i="1"/>
  <c r="Q38" i="1" s="1"/>
  <c r="H38" i="1"/>
  <c r="R38" i="1" s="1"/>
  <c r="G34" i="1"/>
  <c r="Q34" i="1" s="1"/>
  <c r="H34" i="1"/>
  <c r="R34" i="1" s="1"/>
  <c r="G35" i="1"/>
  <c r="Q35" i="1" s="1"/>
  <c r="H35" i="1"/>
  <c r="R35" i="1" s="1"/>
  <c r="G32" i="1"/>
  <c r="Q32" i="1" s="1"/>
  <c r="H32" i="1"/>
  <c r="R32" i="1" s="1"/>
  <c r="G31" i="1"/>
  <c r="Q31" i="1" s="1"/>
  <c r="G28" i="1"/>
  <c r="Q28" i="1" s="1"/>
  <c r="G25" i="1"/>
  <c r="Q25" i="1" s="1"/>
  <c r="H25" i="1"/>
  <c r="R25" i="1" s="1"/>
  <c r="G26" i="1"/>
  <c r="Q26" i="1" s="1"/>
  <c r="H26" i="1"/>
  <c r="R26" i="1" s="1"/>
  <c r="G27" i="1"/>
  <c r="Q27" i="1" s="1"/>
  <c r="H27" i="1"/>
  <c r="R27" i="1" s="1"/>
  <c r="H28" i="1"/>
  <c r="R28" i="1" s="1"/>
  <c r="G20" i="1"/>
  <c r="Q20" i="1" s="1"/>
  <c r="H20" i="1"/>
  <c r="R20" i="1" s="1"/>
  <c r="G21" i="1"/>
  <c r="Q21" i="1" s="1"/>
  <c r="H21" i="1"/>
  <c r="R21" i="1" s="1"/>
  <c r="G22" i="1"/>
  <c r="Q22" i="1" s="1"/>
  <c r="H22" i="1"/>
  <c r="R22" i="1" s="1"/>
  <c r="G23" i="1"/>
  <c r="Q23" i="1" s="1"/>
  <c r="H23" i="1"/>
  <c r="R23" i="1" s="1"/>
  <c r="G15" i="1"/>
  <c r="Q15" i="1" s="1"/>
  <c r="H15" i="1"/>
  <c r="R15" i="1" s="1"/>
  <c r="G16" i="1"/>
  <c r="Q16" i="1" s="1"/>
  <c r="H16" i="1"/>
  <c r="R16" i="1" s="1"/>
  <c r="G17" i="1"/>
  <c r="Q17" i="1" s="1"/>
  <c r="H17" i="1"/>
  <c r="R17" i="1" s="1"/>
  <c r="G18" i="1"/>
  <c r="Q18" i="1" s="1"/>
  <c r="H18" i="1"/>
  <c r="R18" i="1" s="1"/>
  <c r="G11" i="1"/>
  <c r="Q11" i="1" s="1"/>
  <c r="H11" i="1"/>
  <c r="R11" i="1" s="1"/>
  <c r="G12" i="1"/>
  <c r="Q12" i="1" s="1"/>
  <c r="H12" i="1"/>
  <c r="R12" i="1" s="1"/>
  <c r="G13" i="1"/>
  <c r="Q13" i="1" s="1"/>
  <c r="H13" i="1"/>
  <c r="R13" i="1" s="1"/>
  <c r="H10" i="1"/>
  <c r="R10" i="1" s="1"/>
  <c r="G10" i="1"/>
  <c r="Q10" i="1" s="1"/>
  <c r="G45" i="1"/>
  <c r="Q45" i="1" s="1"/>
  <c r="H45" i="1"/>
  <c r="R45" i="1" s="1"/>
  <c r="G46" i="1"/>
  <c r="Q46" i="1" s="1"/>
  <c r="H46" i="1"/>
  <c r="R46" i="1" s="1"/>
  <c r="G48" i="1"/>
  <c r="Q48" i="1" s="1"/>
  <c r="H48" i="1"/>
  <c r="R48" i="1" s="1"/>
  <c r="G49" i="1"/>
  <c r="Q49" i="1" s="1"/>
  <c r="H49" i="1"/>
  <c r="R49" i="1" s="1"/>
  <c r="G50" i="1"/>
  <c r="Q50" i="1" s="1"/>
  <c r="H50" i="1"/>
  <c r="R50" i="1" s="1"/>
  <c r="G52" i="1"/>
  <c r="Q52" i="1" s="1"/>
  <c r="H52" i="1"/>
  <c r="R52" i="1" s="1"/>
  <c r="G53" i="1"/>
  <c r="Q53" i="1" s="1"/>
  <c r="H53" i="1"/>
  <c r="R53" i="1" s="1"/>
  <c r="G54" i="1"/>
  <c r="Q54" i="1" s="1"/>
  <c r="H54" i="1"/>
  <c r="R54" i="1" s="1"/>
  <c r="G55" i="1"/>
  <c r="Q55" i="1" s="1"/>
  <c r="H55" i="1"/>
  <c r="R55" i="1" s="1"/>
  <c r="G56" i="1"/>
  <c r="Q56" i="1" s="1"/>
  <c r="H56" i="1"/>
  <c r="R56" i="1" s="1"/>
  <c r="G57" i="1"/>
  <c r="Q57" i="1" s="1"/>
  <c r="G58" i="1"/>
  <c r="Q58" i="1" s="1"/>
  <c r="H58" i="1"/>
  <c r="R58" i="1" s="1"/>
  <c r="G59" i="1"/>
  <c r="Q59" i="1" s="1"/>
  <c r="G60" i="1"/>
  <c r="Q60" i="1" s="1"/>
  <c r="G43" i="1"/>
  <c r="Q43" i="1" s="1"/>
  <c r="H43" i="1"/>
  <c r="R43" i="1" s="1"/>
  <c r="H42" i="1"/>
  <c r="R42" i="1" s="1"/>
  <c r="G42" i="1"/>
  <c r="Q42" i="1" s="1"/>
  <c r="H57" i="1"/>
  <c r="R57" i="1" s="1"/>
  <c r="G33" i="1" l="1"/>
  <c r="Q33" i="1" s="1"/>
</calcChain>
</file>

<file path=xl/sharedStrings.xml><?xml version="1.0" encoding="utf-8"?>
<sst xmlns="http://schemas.openxmlformats.org/spreadsheetml/2006/main" count="174" uniqueCount="132">
  <si>
    <t>№п.п.</t>
  </si>
  <si>
    <t>№ расценки</t>
  </si>
  <si>
    <t>Наименование Работ</t>
  </si>
  <si>
    <t>Единица измерения</t>
  </si>
  <si>
    <t>Состав работ</t>
  </si>
  <si>
    <t>Стоимость строительства (с учетом ПИР) единицы измерения без НДС, руб.</t>
  </si>
  <si>
    <t>1 комплект</t>
  </si>
  <si>
    <t>1 км трассы кабеля.</t>
  </si>
  <si>
    <t xml:space="preserve"> 11.1</t>
  </si>
  <si>
    <t xml:space="preserve"> 11.2</t>
  </si>
  <si>
    <t xml:space="preserve"> 11.3</t>
  </si>
  <si>
    <t>1 км трассы  кабельной канализации.</t>
  </si>
  <si>
    <t>1 кан-км</t>
  </si>
  <si>
    <t>шт.</t>
  </si>
  <si>
    <t>1 метр проекции перехода</t>
  </si>
  <si>
    <t xml:space="preserve">Д=63мм </t>
  </si>
  <si>
    <t>Д=110мм</t>
  </si>
  <si>
    <t>Восстановление покрытий</t>
  </si>
  <si>
    <t>Восстановление газонов</t>
  </si>
  <si>
    <t>1м2</t>
  </si>
  <si>
    <t>1 метр прокола</t>
  </si>
  <si>
    <t>1 м</t>
  </si>
  <si>
    <t>1 шт.</t>
  </si>
  <si>
    <t>1 шкаф</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</si>
  <si>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</si>
  <si>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</si>
  <si>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Стоимость ГНБ тремя и более трубами рассчитывать, добавляя на каждую последующую трубу разницу в стоимости переходов двумя и одной трубой.</t>
  </si>
  <si>
    <t>Монтаж уличного телекоммуникационного шкафа</t>
  </si>
  <si>
    <t>Монтаж активного оборудования</t>
  </si>
  <si>
    <t>1 пигтейл/1 опт. волокно</t>
  </si>
  <si>
    <t>в том числе ПИР**</t>
  </si>
  <si>
    <t>Стоимость работ</t>
  </si>
  <si>
    <t>Монтаж контейнера "под ключ".</t>
  </si>
  <si>
    <t>Монтаж климатического телекоммуникационного шкафа (термошкафа)</t>
  </si>
  <si>
    <t>"под ключ" со стоимостью шкафа</t>
  </si>
  <si>
    <t>без учета стоимости шкафа</t>
  </si>
  <si>
    <t>11.4</t>
  </si>
  <si>
    <t>12.1</t>
  </si>
  <si>
    <t>12.2</t>
  </si>
  <si>
    <t>12.3</t>
  </si>
  <si>
    <t>12.4</t>
  </si>
  <si>
    <t>13.1</t>
  </si>
  <si>
    <t>13.2</t>
  </si>
  <si>
    <t>13.3</t>
  </si>
  <si>
    <t>13.4</t>
  </si>
  <si>
    <t>14.1</t>
  </si>
  <si>
    <t>14.2</t>
  </si>
  <si>
    <t>14.3</t>
  </si>
  <si>
    <t>14.4</t>
  </si>
  <si>
    <t>15.1</t>
  </si>
  <si>
    <t>15.2</t>
  </si>
  <si>
    <t xml:space="preserve"> 32.1</t>
  </si>
  <si>
    <t>32.2</t>
  </si>
  <si>
    <t>33.1</t>
  </si>
  <si>
    <t xml:space="preserve"> 33.2</t>
  </si>
  <si>
    <t xml:space="preserve"> 34.1</t>
  </si>
  <si>
    <t>34.2</t>
  </si>
  <si>
    <t>34.3</t>
  </si>
  <si>
    <t xml:space="preserve"> 35.1</t>
  </si>
  <si>
    <t>35.2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</si>
  <si>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</si>
  <si>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</si>
  <si>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Прочие: оформление разрешительных документов; оформление исполнительной документации по МР и РД;  ПНР.</t>
  </si>
  <si>
    <t>ПИР, СМР (включая стоимость материалов), в том числе и не ограничиваясь этим: земляные работы; устройство фундаментов и отмостки; перевозка контейнера; монтаж контейнера на открытой площадке; монтаж ВРУ; устройство заземления; электроснабжение, установку сплит-системы/вентоборудования, присоединение к электрической сети (при необходимости). Прочие: оформление разрешительных документов; оформление исполнительной документации по МР и РД;  ПНР.</t>
  </si>
  <si>
    <t>ПИР, СМР (включая стоимость всех материалов), оформление разрешительных документов, исполнительной документации по МР и РД</t>
  </si>
  <si>
    <t>ПИР, СМР (включая стоимость материалов), оформление разрешительных документов, исполнительной документации по МР и РД</t>
  </si>
  <si>
    <t>ПИР,СМР (включая стоимость материалов, в том числе абонентской розетки), прочие, исполнительная документация по МР.</t>
  </si>
  <si>
    <t xml:space="preserve">2.1. Строительство магистральной и распределительной ВОЛС </t>
  </si>
  <si>
    <t>17.1</t>
  </si>
  <si>
    <t>Установка (набивка) колодца, на существующей телефонной канализации</t>
  </si>
  <si>
    <r>
      <t xml:space="preserve">Докладка каждого  дополнительного канала кабельной канализации /доумощнение (докладка) </t>
    </r>
    <r>
      <rPr>
        <vertAlign val="superscript"/>
        <sz val="10"/>
        <color theme="1"/>
        <rFont val="Times New Roman"/>
        <family val="1"/>
        <charset val="204"/>
      </rPr>
      <t>(8)</t>
    </r>
    <r>
      <rPr>
        <sz val="10"/>
        <color theme="1"/>
        <rFont val="Times New Roman"/>
        <family val="1"/>
        <charset val="204"/>
      </rPr>
      <t xml:space="preserve"> к существующей  кабельной канализации, (с учётом стоимости материалов) УКВ на канало-км.</t>
    </r>
  </si>
  <si>
    <t>58.1</t>
  </si>
  <si>
    <t>58.2</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</si>
  <si>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</si>
  <si>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</si>
  <si>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</si>
  <si>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</si>
  <si>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t>Комплект        (1 контейнер)</t>
  </si>
  <si>
    <r>
      <t xml:space="preserve">ВОК </t>
    </r>
    <r>
      <rPr>
        <b/>
        <sz val="10"/>
        <color theme="1"/>
        <rFont val="Times New Roman"/>
        <family val="1"/>
        <charset val="204"/>
      </rPr>
      <t>до 8</t>
    </r>
    <r>
      <rPr>
        <sz val="10"/>
        <color theme="1"/>
        <rFont val="Times New Roman"/>
        <family val="1"/>
        <charset val="204"/>
      </rPr>
      <t xml:space="preserve"> волокон</t>
    </r>
  </si>
  <si>
    <r>
      <t xml:space="preserve">ВОК  от </t>
    </r>
    <r>
      <rPr>
        <b/>
        <sz val="10"/>
        <color theme="1"/>
        <rFont val="Times New Roman"/>
        <family val="1"/>
        <charset val="204"/>
      </rPr>
      <t>24 до 48</t>
    </r>
    <r>
      <rPr>
        <sz val="10"/>
        <color theme="1"/>
        <rFont val="Times New Roman"/>
        <family val="1"/>
        <charset val="204"/>
      </rPr>
      <t xml:space="preserve"> волокон</t>
    </r>
  </si>
  <si>
    <r>
      <t xml:space="preserve">ВОК </t>
    </r>
    <r>
      <rPr>
        <b/>
        <sz val="10"/>
        <color theme="1"/>
        <rFont val="Times New Roman"/>
        <family val="1"/>
        <charset val="204"/>
      </rPr>
      <t>более 48</t>
    </r>
    <r>
      <rPr>
        <sz val="10"/>
        <color theme="1"/>
        <rFont val="Times New Roman"/>
        <family val="1"/>
        <charset val="204"/>
      </rPr>
      <t xml:space="preserve"> волокон</t>
    </r>
  </si>
  <si>
    <r>
      <t xml:space="preserve">ВОК </t>
    </r>
    <r>
      <rPr>
        <b/>
        <sz val="10"/>
        <color theme="1"/>
        <rFont val="Times New Roman"/>
        <family val="1"/>
        <charset val="204"/>
      </rPr>
      <t>от 8 до 24</t>
    </r>
    <r>
      <rPr>
        <sz val="10"/>
        <color theme="1"/>
        <rFont val="Times New Roman"/>
        <family val="1"/>
        <charset val="204"/>
      </rPr>
      <t xml:space="preserve"> волокон</t>
    </r>
  </si>
  <si>
    <r>
      <t xml:space="preserve">ВОК </t>
    </r>
    <r>
      <rPr>
        <b/>
        <sz val="10"/>
        <color theme="1"/>
        <rFont val="Times New Roman"/>
        <family val="1"/>
        <charset val="204"/>
      </rPr>
      <t>от 8  до 24</t>
    </r>
    <r>
      <rPr>
        <sz val="10"/>
        <color theme="1"/>
        <rFont val="Times New Roman"/>
        <family val="1"/>
        <charset val="204"/>
      </rPr>
      <t xml:space="preserve"> волокон</t>
    </r>
  </si>
  <si>
    <r>
      <t xml:space="preserve">ВОК </t>
    </r>
    <r>
      <rPr>
        <b/>
        <sz val="10"/>
        <color theme="1"/>
        <rFont val="Times New Roman"/>
        <family val="1"/>
        <charset val="204"/>
      </rPr>
      <t>от 24 до 48</t>
    </r>
    <r>
      <rPr>
        <sz val="10"/>
        <color theme="1"/>
        <rFont val="Times New Roman"/>
        <family val="1"/>
        <charset val="204"/>
      </rPr>
      <t xml:space="preserve"> волокон</t>
    </r>
  </si>
  <si>
    <t>ВОК от 24 до 48 волокон</t>
  </si>
  <si>
    <t>ввод понижающего коэффициента раздела</t>
  </si>
  <si>
    <t>Установка/замена  опор (деревянных пропитанных, на ж/б приставках (сваях) (полный комплекс работ)</t>
  </si>
  <si>
    <t>Установка/замена опор ж/б (полный комплекс работ)</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</si>
  <si>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</si>
  <si>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</si>
  <si>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</si>
  <si>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Прокладка и монтаж абонентского ВОК (</t>
    </r>
    <r>
      <rPr>
        <b/>
        <sz val="10"/>
        <color rgb="FF000000"/>
        <rFont val="Times New Roman"/>
        <family val="1"/>
        <charset val="204"/>
      </rPr>
      <t>2 -4 волокна</t>
    </r>
    <r>
      <rPr>
        <sz val="10"/>
        <color rgb="FF000000"/>
        <rFont val="Times New Roman"/>
        <family val="1"/>
        <charset val="204"/>
      </rPr>
      <t xml:space="preserve">) от сплиттера  2-го каскада с установкой оптической розетки и с учетом стоимости материалов и оптической розетки  </t>
    </r>
  </si>
  <si>
    <r>
      <t xml:space="preserve"> Прокладка и монтаж ВОК </t>
    </r>
    <r>
      <rPr>
        <sz val="10"/>
        <color rgb="FFFF0000"/>
        <rFont val="Times New Roman"/>
        <family val="1"/>
        <charset val="204"/>
      </rPr>
      <t>в кабельной канализации</t>
    </r>
    <r>
      <rPr>
        <sz val="10"/>
        <color theme="1"/>
        <rFont val="Times New Roman"/>
        <family val="1"/>
        <charset val="204"/>
      </rPr>
      <t>, включая установку консолей в колодцах  (при необходимости), внутриобъектовые работы, монтаж кабельростов, кабельных каналов,стоек, оптических кроссов</t>
    </r>
  </si>
  <si>
    <r>
      <t xml:space="preserve"> Прокладка и монтаж ВОК   </t>
    </r>
    <r>
      <rPr>
        <sz val="10"/>
        <color rgb="FFFF0000"/>
        <rFont val="Times New Roman"/>
        <family val="1"/>
        <charset val="204"/>
      </rPr>
      <t xml:space="preserve">по существующим опорам </t>
    </r>
    <r>
      <rPr>
        <sz val="10"/>
        <color theme="1"/>
        <rFont val="Times New Roman"/>
        <family val="1"/>
        <charset val="204"/>
      </rPr>
      <t>(трубостойкам, между зданиями)</t>
    </r>
  </si>
  <si>
    <r>
      <t xml:space="preserve">Строительство кабельной канализации , в том числе </t>
    </r>
    <r>
      <rPr>
        <sz val="10"/>
        <color rgb="FFFF0000"/>
        <rFont val="Times New Roman"/>
        <family val="1"/>
        <charset val="204"/>
      </rPr>
      <t>с применением ГНБ</t>
    </r>
  </si>
  <si>
    <r>
      <t xml:space="preserve">Строительство кабельной канализации  /доумощнение (докладка) </t>
    </r>
    <r>
      <rPr>
        <vertAlign val="superscript"/>
        <sz val="10"/>
        <color theme="1"/>
        <rFont val="Times New Roman"/>
        <family val="1"/>
        <charset val="204"/>
      </rPr>
      <t xml:space="preserve">(8) </t>
    </r>
    <r>
      <rPr>
        <sz val="10"/>
        <color theme="1"/>
        <rFont val="Times New Roman"/>
        <family val="1"/>
        <charset val="204"/>
      </rPr>
      <t xml:space="preserve">к существующей  кабельной канализации, (с учётом стоимости материалов) ,в т.ч. </t>
    </r>
    <r>
      <rPr>
        <sz val="10"/>
        <color rgb="FFFF0000"/>
        <rFont val="Times New Roman"/>
        <family val="1"/>
        <charset val="204"/>
      </rPr>
      <t xml:space="preserve">с применением ГНБ </t>
    </r>
    <r>
      <rPr>
        <sz val="10"/>
        <color theme="1"/>
        <rFont val="Times New Roman"/>
        <family val="1"/>
        <charset val="204"/>
      </rPr>
      <t xml:space="preserve"> </t>
    </r>
    <r>
      <rPr>
        <b/>
        <sz val="10"/>
        <color theme="1"/>
        <rFont val="Times New Roman"/>
        <family val="1"/>
        <charset val="204"/>
      </rPr>
      <t>до 2-х</t>
    </r>
    <r>
      <rPr>
        <sz val="10"/>
        <color theme="1"/>
        <rFont val="Times New Roman"/>
        <family val="1"/>
        <charset val="204"/>
      </rPr>
      <t xml:space="preserve"> каналов включительно. УКВ на 1 км трассы</t>
    </r>
  </si>
  <si>
    <t>Указанный в настоящих расценках размер "до" включает в себя этот размер / количество.</t>
  </si>
  <si>
    <t>базовые УКВ раздела</t>
  </si>
  <si>
    <t xml:space="preserve">Монтаж (замена) прямой или разветвительной оптической муфты; модернизация существующей муфты; врезка кабеля в существующую муфту, а также сварка ОВ в муфтах и оконечных устройствах </t>
  </si>
  <si>
    <t>СМР (включая стоимость всех материалов) в том числе, монтаж кросса в стойку/шкаф на стену, его заземление;крепежные материалы, хомуты, и пр.пигтейлы;разделку ВОК;сварку ОВ в соответствии с схемой заказчика;проведение измерений;крепежные материалы, гильзы КЗДС, хомуты и пр. приобретение оптической муфты (по согласованию с Заказчиком), комплекс работ по монтажу оптической муфты,получение и оплата всех необходимых разрешений, согласований на право доступа и проведения работ, исполнительная документация по МР и РД.</t>
  </si>
  <si>
    <t xml:space="preserve">ПИР, СМР : сооружение ввода в здание (включая стоимость материалов) - земляные работы; пробивка и заделка отверстия в фундаменте или стене здания, восстановление отделки фундамента и фасада,стоимость строительных материалов и других необходимых расходных материалов и  комплектующих,  оформление разрешительных документов, исполнительной документации по МР и РД. </t>
  </si>
  <si>
    <r>
      <t>Устройство кабельного ввода в здание (</t>
    </r>
    <r>
      <rPr>
        <sz val="10"/>
        <color rgb="FFFF0000"/>
        <rFont val="Times New Roman"/>
        <family val="1"/>
        <charset val="204"/>
      </rPr>
      <t xml:space="preserve">из расчета </t>
    </r>
    <r>
      <rPr>
        <b/>
        <sz val="10"/>
        <color rgb="FFFF0000"/>
        <rFont val="Times New Roman"/>
        <family val="1"/>
        <charset val="204"/>
      </rPr>
      <t>10 м</t>
    </r>
    <r>
      <rPr>
        <sz val="10"/>
        <color rgb="FFFF0000"/>
        <rFont val="Times New Roman"/>
        <family val="1"/>
        <charset val="204"/>
      </rPr>
      <t xml:space="preserve"> </t>
    </r>
    <r>
      <rPr>
        <sz val="10"/>
        <color theme="1"/>
        <rFont val="Times New Roman"/>
        <family val="1"/>
        <charset val="204"/>
      </rPr>
      <t>.)</t>
    </r>
  </si>
  <si>
    <t xml:space="preserve">ПИР, СМР : земляные работы;  установка опоры (включая стоимость опоры), приобретение других необходимых расходных материалов и  комплектующих, в.т.ч. оснастки для подвеса ВОК и МПК,  оформление разрешительных документов, исполнительной документации по МР и РД. </t>
  </si>
  <si>
    <t>ПИР, СМР : земляные работы;  установка опоры (включая стоимость опоры), приобретение других необходимых расходных материалов и  комплектующих,в.т.ч. оснастки для подвеса ВОК и МПК,  оформление разрешительных документов, исполнительной документации по МР и РД.</t>
  </si>
  <si>
    <t>СМР разработка грунта вручную; стоимость колодца, люка и других необходимых материалов, включая транспортные издержки; восстановление зелёных зон, проезжей части и пешеходных дорожек; подготовка исполнительной документации по МР и РД.</t>
  </si>
  <si>
    <r>
      <t xml:space="preserve"> Прокладка и монтаж ВОК</t>
    </r>
    <r>
      <rPr>
        <sz val="10"/>
        <color rgb="FFFF0000"/>
        <rFont val="Times New Roman"/>
        <family val="1"/>
        <charset val="204"/>
      </rPr>
      <t xml:space="preserve"> в грунте</t>
    </r>
    <r>
      <rPr>
        <sz val="10"/>
        <color theme="1"/>
        <rFont val="Times New Roman"/>
        <family val="1"/>
        <charset val="204"/>
      </rPr>
      <t>, включая земельное дело, топосъемку, согласования. в т.ч. и схем выбора направлений трассы.</t>
    </r>
  </si>
  <si>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</si>
  <si>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</si>
  <si>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r>
      <t xml:space="preserve">ПИР, СМР, включая оснастку опор,установку муфт и кроссов, (включая стоимость оптического кабеля, муфт, кроссов, стоек и кабельростов) защиту кабеля в опасных местах (места перехода через дороги, пересечение с инженерными сетями, пересечение/параллельный пробег с ЛЭП,  и т. д.); организация воздушно-кабельных переходов,   вывод на стену, прокладка по стене,восстановление отделки поверхностей, ввод кабеля в здание по существующему каналу, внутриобъектовые работы, монтаж кабельростов,кабельных каналов, стоек, оптических кроссов, оконечивание кабеля с обеих сторон, проведение всех  измерений ВОК, оформление разрешительных документов, исполнительной документации по МР и РД.  </t>
    </r>
    <r>
      <rPr>
        <sz val="10"/>
        <color rgb="FFFF0000"/>
        <rFont val="Times New Roman"/>
        <family val="1"/>
        <charset val="204"/>
      </rPr>
      <t>Протяженность трассы  - длина прокладываемого кабеля до оптического кросса.</t>
    </r>
  </si>
  <si>
    <r>
      <t xml:space="preserve">  СМР, ПИР с учетом  технологических, монтажных запасов кабеля, перепады по трассе по вертикали и горизонтали  включая установку муфт со сваркой волокон (включая стоимость муфт), герметизацию каналов, бирки, вывод на стену, прокладку по стене, восстановление отделки поверхностей, ввод кабеля в здание по существующему каналу, включая восстановление кабельной канализации, промывку каналов, откачку воды, внутриобъектовые работы, монтаж кабельростов,кабельных каналов, стоек, оптических кроссов/дроп-муфт/сплиттеров, ОРК , ОРШ </t>
    </r>
    <r>
      <rPr>
        <sz val="10"/>
        <color rgb="FFFF0000"/>
        <rFont val="Times New Roman"/>
        <family val="1"/>
        <charset val="204"/>
      </rPr>
      <t>(включая стоимость оптических кроссов, сплиттеров/дроп-муфт, ОРК, ОРШ)</t>
    </r>
    <r>
      <rPr>
        <sz val="10"/>
        <color theme="1"/>
        <rFont val="Times New Roman"/>
        <family val="1"/>
        <charset val="204"/>
      </rPr>
      <t xml:space="preserve">, оконечивание кабеля с обеих сторон,  проведение  всех измерений ВОК, включая входной контроль кабеля, с оформлением разрешительных документов, исполнительной документации по МР и РД. </t>
    </r>
    <r>
      <rPr>
        <sz val="10"/>
        <color rgb="FFFF0000"/>
        <rFont val="Times New Roman"/>
        <family val="1"/>
        <charset val="204"/>
      </rPr>
      <t>Без учета абонентской разводки.</t>
    </r>
    <r>
      <rPr>
        <sz val="10"/>
        <color theme="1"/>
        <rFont val="Times New Roman"/>
        <family val="1"/>
        <charset val="204"/>
      </rPr>
      <t xml:space="preserve"> </t>
    </r>
    <r>
      <rPr>
        <sz val="10"/>
        <color rgb="FFFF0000"/>
        <rFont val="Times New Roman"/>
        <family val="1"/>
        <charset val="204"/>
      </rPr>
      <t>Протяженность трассы  - длина прокладываемого кабеля до оптического кросса/дроп-муфты/сплиттера/ОРК, ОРШ.</t>
    </r>
  </si>
  <si>
    <r>
      <t xml:space="preserve">ПИР, СМР в составе:  разработка траншеи, прокладка опознавательной ленты, прокладка кабеля  (не зависимо от способа прокладки - в траншею или кабелеукладчиком), монтаж  муфт со сваркой волокон, (включая стоимость муфт), установка пикетных столбиков, вывод на стену, прокладка по стене,восстановление отделки поверхностей, ввод кабеля в здание по существующему каналу, внутриобъектовые работы, монтаж кабельростов, стоек, кабельных каналов,оптических кроссов/дроп-муфт/сплиттеров, ОРК, ОРШ </t>
    </r>
    <r>
      <rPr>
        <sz val="10"/>
        <color rgb="FFFF0000"/>
        <rFont val="Times New Roman"/>
        <family val="1"/>
        <charset val="204"/>
      </rPr>
      <t xml:space="preserve">(включая стоимость оптических кроссов, сплиттеров, ОРК, ОРШ), </t>
    </r>
    <r>
      <rPr>
        <sz val="10"/>
        <color theme="1" tint="4.9989318521683403E-2"/>
        <rFont val="Times New Roman"/>
        <family val="1"/>
        <charset val="204"/>
      </rPr>
      <t xml:space="preserve">оконечивание кабеля с обеих сторон, </t>
    </r>
    <r>
      <rPr>
        <sz val="10"/>
        <color rgb="FFFF0000"/>
        <rFont val="Times New Roman"/>
        <family val="1"/>
        <charset val="204"/>
      </rPr>
      <t>включая работы по восстановлению дорожных покрытий и благоустройству,</t>
    </r>
    <r>
      <rPr>
        <sz val="10"/>
        <color theme="1" tint="4.9989318521683403E-2"/>
        <rFont val="Times New Roman"/>
        <family val="1"/>
        <charset val="204"/>
      </rPr>
      <t xml:space="preserve"> проведение  всех измерений ВОК, включая входной контроль кабеля, оформление разрешительных документов, исполнительной документации по МР и РД. Без учета абонентской разводки. </t>
    </r>
    <r>
      <rPr>
        <sz val="10"/>
        <color rgb="FFFF0000"/>
        <rFont val="Times New Roman"/>
        <family val="1"/>
        <charset val="204"/>
      </rPr>
      <t>Протяженность трассы  - длина прокладываемого кабеля до оптического кросса/дроп-муфты/сплиттера/ОРК, ОРШ.</t>
    </r>
  </si>
  <si>
    <r>
      <t xml:space="preserve">ПИР, СМР, включая установку опор (включая стоимость опор и всей оснастки для опор и ВОК), муфт и кроссов, (включая стоимость оптического кабеля, муфт, кроссов, стоек и кабельростов), защита кабеля в опасных местах (места перехода через дороги, пересечение с инженерными сетями, пересечение/параллельный пробег с ЛЭП, стоянки и т. д.); организация воздушно-кабельных переходов,    вывод на стену, прокладка по стене, восстановление отделки поверхностей, ввод кабеля в здание по существующему каналу, внутриобъектовые работы, монтаж кабельростов, кабельных каналов,стоек, оптических кроссов, оконечивание кабеля с обеих сторон, проведение  всех измерений ВОК, оформление разрешительных документов, исполнительной документации по МР и РД и оформление охранных зон линий связи. </t>
    </r>
    <r>
      <rPr>
        <sz val="10"/>
        <color rgb="FFFF0000"/>
        <rFont val="Times New Roman"/>
        <family val="1"/>
        <charset val="204"/>
      </rPr>
      <t>Протяженность трассы  - длина прокладываемого кабеля до оптического кросса.</t>
    </r>
  </si>
  <si>
    <r>
      <t xml:space="preserve"> Прокладка и монтаж ВОК </t>
    </r>
    <r>
      <rPr>
        <sz val="10"/>
        <color rgb="FFFF0000"/>
        <rFont val="Times New Roman"/>
        <family val="1"/>
        <charset val="204"/>
      </rPr>
      <t xml:space="preserve">с установкой опор </t>
    </r>
    <r>
      <rPr>
        <sz val="10"/>
        <color theme="1" tint="4.9989318521683403E-2"/>
        <rFont val="Times New Roman"/>
        <family val="1"/>
        <charset val="204"/>
      </rPr>
      <t xml:space="preserve">(при среднем расстоянии между опорами - </t>
    </r>
    <r>
      <rPr>
        <b/>
        <sz val="10"/>
        <color theme="1" tint="4.9989318521683403E-2"/>
        <rFont val="Times New Roman"/>
        <family val="1"/>
        <charset val="204"/>
      </rPr>
      <t>до 40 м</t>
    </r>
    <r>
      <rPr>
        <sz val="10"/>
        <color theme="1" tint="4.9989318521683403E-2"/>
        <rFont val="Times New Roman"/>
        <family val="1"/>
        <charset val="204"/>
      </rPr>
      <t>.)</t>
    </r>
  </si>
  <si>
    <r>
      <t xml:space="preserve">ПИР, СМР включая стоимость материалов ( в том числе а/ц или полиэтиленовых труб),  получение разрешений, в т.ч. и схем выбора направлений трассы, земляные работы, восстановление асфальтобетонных покрытий проезжей части, тротуаров и работ по благоустройству. Земельное дело, топосъемка и согласования (при строительстве) . Оформление охранных зон линий связи, разрешительных документов и исполнительной документации по МР и РД. </t>
    </r>
    <r>
      <rPr>
        <sz val="10"/>
        <color rgb="FFFF0000"/>
        <rFont val="Times New Roman"/>
        <family val="1"/>
        <charset val="204"/>
      </rPr>
      <t>С учетом установки  и стоимости колодцев ККС (в комплекте)</t>
    </r>
    <r>
      <rPr>
        <sz val="10"/>
        <color theme="1"/>
        <rFont val="Times New Roman"/>
        <family val="1"/>
        <charset val="204"/>
      </rPr>
      <t xml:space="preserve">, из расчета средней длины пролета между колодцами </t>
    </r>
    <r>
      <rPr>
        <b/>
        <sz val="10"/>
        <color theme="1"/>
        <rFont val="Times New Roman"/>
        <family val="1"/>
        <charset val="204"/>
      </rPr>
      <t>до 75 м,</t>
    </r>
    <r>
      <rPr>
        <sz val="10"/>
        <color theme="1"/>
        <rFont val="Times New Roman"/>
        <family val="1"/>
        <charset val="204"/>
      </rPr>
      <t xml:space="preserve">  с учетом  пролетов </t>
    </r>
    <r>
      <rPr>
        <b/>
        <sz val="10"/>
        <color theme="1"/>
        <rFont val="Times New Roman"/>
        <family val="1"/>
        <charset val="204"/>
      </rPr>
      <t>до 25 м</t>
    </r>
    <r>
      <rPr>
        <sz val="10"/>
        <color theme="1"/>
        <rFont val="Times New Roman"/>
        <family val="1"/>
        <charset val="204"/>
      </rPr>
      <t>. на переходах и поворотах трассы.</t>
    </r>
  </si>
  <si>
    <r>
      <t xml:space="preserve">ПИР, СМР: оборудования OLT, коммутатора концентрации, подключение к питанию, кроссировка на оптический крос, включая стоимость расходных материалов, кабелей и  комплектующих, оформление исполнительной документации по МР и РД. </t>
    </r>
    <r>
      <rPr>
        <sz val="10"/>
        <color rgb="FFFF0000"/>
        <rFont val="Times New Roman"/>
        <family val="1"/>
        <charset val="204"/>
      </rPr>
      <t>(Все работы производятся в существующих стойках и шкафах)</t>
    </r>
  </si>
  <si>
    <r>
      <t xml:space="preserve">ПИР, СМР : установка телекоммуникационного шкафа </t>
    </r>
    <r>
      <rPr>
        <sz val="10"/>
        <color rgb="FFFF0000"/>
        <rFont val="Times New Roman"/>
        <family val="1"/>
        <charset val="204"/>
      </rPr>
      <t xml:space="preserve">(предоставляет Заказчик) </t>
    </r>
    <r>
      <rPr>
        <sz val="10"/>
        <color theme="1"/>
        <rFont val="Times New Roman"/>
        <family val="1"/>
        <charset val="204"/>
      </rPr>
      <t xml:space="preserve">с фундаментом в грунт, подключение к сети электропитания, приобретение необходимых расходных материалов и  комплектующих,  работы по первичному запуску, оформление разрешительных документов, исполнительной документации по МР и РД.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</si>
  <si>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</si>
  <si>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t xml:space="preserve">Удельные расценки за единицу (вид) работ </t>
  </si>
  <si>
    <t>Удельные расценки на виды работ при строительстве объектов  PON(GPON),P2P и др.</t>
  </si>
  <si>
    <t>Дополнительные работы</t>
  </si>
  <si>
    <t>Дополнительные удельные расценки на виды работ для строительства объектов связи (в том числе для В2В, P2P, FTTx, FTTB, PON, ADSL, ТФоП, МСС ВОЛС (ВОЛП) и др.)</t>
  </si>
  <si>
    <t>Приложение №1 к Форме 3 ТЕХНИКО-КОММЕРЧЕСКОЕ ПРЕДЛОЖЕНИЕ</t>
  </si>
  <si>
    <t>ПРЕДЛОЖЕНИЕ ПРЕТЕНДЕНТА Стоимость строительства (с учетом ПИР) единицы измерения без НДС, руб. с учетом коэфициента снижения цены</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</si>
  <si>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</si>
  <si>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</si>
  <si>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r>
      <rPr>
        <sz val="8"/>
        <color rgb="FFFF0000"/>
        <rFont val="Times New Roman"/>
        <family val="1"/>
        <charset val="204"/>
      </rPr>
      <t>Стоимость воздушного ввода в здание отдельно не рассчитывается - учтена стоимостью прокладки кабеля.</t>
    </r>
    <r>
      <rPr>
        <sz val="8"/>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</si>
  <si>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r>
      <t xml:space="preserve"> *</t>
    </r>
    <r>
      <rPr>
        <sz val="8"/>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</si>
  <si>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r>
      <t xml:space="preserve">*** - </t>
    </r>
    <r>
      <rPr>
        <sz val="8"/>
        <color rgb="FFFF0000"/>
        <rFont val="Times New Roman"/>
        <family val="1"/>
        <charset val="204"/>
      </rPr>
      <t xml:space="preserve">кроме В2В. </t>
    </r>
    <r>
      <rPr>
        <sz val="8"/>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</si>
  <si>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r>
      <t xml:space="preserve">При </t>
    </r>
    <r>
      <rPr>
        <sz val="8"/>
        <color rgb="FFFF0000"/>
        <rFont val="Times New Roman"/>
        <family val="1"/>
        <charset val="204"/>
      </rPr>
      <t xml:space="preserve">строительстве ввода </t>
    </r>
    <r>
      <rPr>
        <sz val="8"/>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соотвествующего раздела. Для удобства использования соотвествующие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</si>
  <si>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t xml:space="preserve">В разделе 1 состав работ по прокладке ВОЛС </t>
    </r>
    <r>
      <rPr>
        <b/>
        <sz val="8"/>
        <color rgb="FFFF0000"/>
        <rFont val="Times New Roman"/>
        <family val="1"/>
        <charset val="204"/>
      </rPr>
      <t>до 500 м</t>
    </r>
    <r>
      <rPr>
        <sz val="8"/>
        <color theme="1"/>
        <rFont val="Times New Roman"/>
        <family val="1"/>
        <charset val="204"/>
      </rPr>
      <t xml:space="preserve"> ,включеного в  расценки </t>
    </r>
    <r>
      <rPr>
        <b/>
        <sz val="8"/>
        <color rgb="FFFF0000"/>
        <rFont val="Times New Roman"/>
        <family val="1"/>
        <charset val="204"/>
      </rPr>
      <t>с №№ 1.1 до 2.10</t>
    </r>
    <r>
      <rPr>
        <sz val="8"/>
        <color theme="1"/>
        <rFont val="Times New Roman"/>
        <family val="1"/>
        <charset val="204"/>
      </rPr>
      <t>, соответствует составу работ по прокладке ВОК</t>
    </r>
    <r>
      <rPr>
        <b/>
        <sz val="8"/>
        <color theme="1"/>
        <rFont val="Times New Roman"/>
        <family val="1"/>
        <charset val="204"/>
      </rPr>
      <t xml:space="preserve"> свыше 500 м</t>
    </r>
    <r>
      <rPr>
        <sz val="8"/>
        <color theme="1"/>
        <rFont val="Times New Roman"/>
        <family val="1"/>
        <charset val="204"/>
      </rPr>
      <t xml:space="preserve">.в расценке </t>
    </r>
    <r>
      <rPr>
        <b/>
        <sz val="8"/>
        <color rgb="FFFF0000"/>
        <rFont val="Times New Roman"/>
        <family val="1"/>
        <charset val="204"/>
      </rPr>
      <t xml:space="preserve">№ 10 </t>
    </r>
    <r>
      <rPr>
        <sz val="8"/>
        <color theme="1"/>
        <rFont val="Times New Roman"/>
        <family val="1"/>
        <charset val="204"/>
      </rPr>
      <t>и учтен стоимостью 1 порта или 1 д/х в соотвествущей позиции.</t>
    </r>
  </si>
  <si>
    <r>
      <t xml:space="preserve">При перебивке (замене ) существующего кабельногго колодца в рамках </t>
    </r>
    <r>
      <rPr>
        <sz val="8"/>
        <color rgb="FFFF0000"/>
        <rFont val="Times New Roman"/>
        <family val="1"/>
        <charset val="204"/>
      </rPr>
      <t xml:space="preserve">любых проектов, кроме В2В, </t>
    </r>
    <r>
      <rPr>
        <sz val="8"/>
        <color theme="1"/>
        <rFont val="Times New Roman"/>
        <family val="1"/>
        <charset val="204"/>
      </rPr>
      <t xml:space="preserve">использовать расценки № 8 ( в т.ч. и №№ 8.1,8.2,8.3,8.4 )  </t>
    </r>
    <r>
      <rPr>
        <sz val="8"/>
        <color rgb="FFFF0000"/>
        <rFont val="Times New Roman"/>
        <family val="1"/>
        <charset val="204"/>
      </rPr>
      <t>"Стоимость перебивки колодца ККС (полный комплекс работ)"</t>
    </r>
  </si>
  <si>
    <t xml:space="preserve">Предложение о коэффициенте снижения  (0&lt;Коэф&lt;1) </t>
  </si>
</sst>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0"/>
  </numFmts>
  <fonts count="116">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b/>
      <sz val="12"/>
      <color theme="1"/>
      <name val="Times New Roman"/>
      <family val="1"/>
      <charset val="204"/>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sz val="9"/>
      <name val="Times New Roman"/>
      <family val="1"/>
      <charset val="204"/>
    </font>
    <font>
      <b/>
      <sz val="16"/>
      <color theme="0"/>
      <name val="Times New Roman"/>
      <family val="1"/>
      <charset val="204"/>
    </font>
    <font>
      <b/>
      <sz val="18"/>
      <color theme="0"/>
      <name val="Times New Roman"/>
      <family val="1"/>
      <charset val="204"/>
    </font>
    <font>
      <b/>
      <sz val="18"/>
      <color theme="1"/>
      <name val="Times New Roman"/>
      <family val="1"/>
      <charset val="204"/>
    </font>
    <font>
      <b/>
      <sz val="16"/>
      <color theme="1"/>
      <name val="Times New Roman"/>
      <family val="1"/>
      <charset val="204"/>
    </font>
    <font>
      <vertAlign val="superscript"/>
      <sz val="10"/>
      <color theme="1"/>
      <name val="Times New Roman"/>
      <family val="1"/>
      <charset val="204"/>
    </font>
    <font>
      <b/>
      <sz val="10"/>
      <color theme="1" tint="4.9989318521683403E-2"/>
      <name val="Times New Roman"/>
      <family val="1"/>
      <charset val="204"/>
    </font>
    <font>
      <u/>
      <sz val="11"/>
      <color theme="10"/>
      <name val="Calibri"/>
      <family val="2"/>
      <charset val="204"/>
      <scheme val="minor"/>
    </font>
    <font>
      <b/>
      <sz val="14"/>
      <color indexed="62"/>
      <name val="Calibri"/>
      <family val="2"/>
      <charset val="204"/>
    </font>
    <font>
      <b/>
      <sz val="11"/>
      <color theme="0"/>
      <name val="Times New Roman"/>
      <family val="1"/>
      <charset val="204"/>
    </font>
    <font>
      <b/>
      <sz val="11"/>
      <color theme="0"/>
      <name val="Calibri"/>
      <family val="2"/>
      <charset val="204"/>
      <scheme val="minor"/>
    </font>
    <font>
      <sz val="15"/>
      <color theme="1"/>
      <name val="Times New Roman"/>
      <family val="1"/>
      <charset val="204"/>
    </font>
    <font>
      <b/>
      <sz val="8"/>
      <color rgb="FFC00000"/>
      <name val="Times New Roman"/>
      <family val="1"/>
      <charset val="204"/>
    </font>
    <font>
      <u/>
      <sz val="8"/>
      <color theme="10"/>
      <name val="Calibri"/>
      <family val="2"/>
      <charset val="204"/>
      <scheme val="minor"/>
    </font>
    <font>
      <sz val="8"/>
      <name val="Times New Roman"/>
      <family val="1"/>
      <charset val="204"/>
    </font>
    <font>
      <sz val="8"/>
      <name val="Arial Cyr"/>
      <charset val="204"/>
    </font>
    <font>
      <sz val="8"/>
      <color theme="1"/>
      <name val="Times New Roman"/>
      <family val="1"/>
      <charset val="204"/>
    </font>
    <font>
      <sz val="8"/>
      <color theme="1" tint="4.9989318521683403E-2"/>
      <name val="Times New Roman"/>
      <family val="1"/>
      <charset val="204"/>
    </font>
    <font>
      <sz val="8"/>
      <color rgb="FFFF0000"/>
      <name val="Times New Roman"/>
      <family val="1"/>
      <charset val="204"/>
    </font>
    <font>
      <b/>
      <sz val="8"/>
      <color theme="1" tint="4.9989318521683403E-2"/>
      <name val="Times New Roman"/>
      <family val="1"/>
      <charset val="204"/>
    </font>
    <font>
      <sz val="8"/>
      <color rgb="FF000000"/>
      <name val="Times New Roman"/>
      <family val="1"/>
      <charset val="204"/>
    </font>
    <font>
      <b/>
      <sz val="8"/>
      <color rgb="FFFF0000"/>
      <name val="Times New Roman"/>
      <family val="1"/>
      <charset val="204"/>
    </font>
    <font>
      <b/>
      <sz val="8"/>
      <color theme="1"/>
      <name val="Times New Roman"/>
      <family val="1"/>
      <charset val="204"/>
    </font>
    <font>
      <b/>
      <sz val="13"/>
      <color theme="1"/>
      <name val="Times New Roman"/>
      <family val="1"/>
      <charset val="204"/>
    </font>
    <font>
      <sz val="13"/>
      <color theme="1"/>
      <name val="Calibri"/>
      <family val="2"/>
      <charset val="204"/>
      <scheme val="minor"/>
    </font>
  </fonts>
  <fills count="73">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4" tint="0.59999389629810485"/>
        <bgColor indexed="64"/>
      </patternFill>
    </fill>
    <fill>
      <patternFill patternType="solid">
        <fgColor theme="0" tint="-0.14999847407452621"/>
        <bgColor indexed="64"/>
      </patternFill>
    </fill>
    <fill>
      <patternFill patternType="solid">
        <fgColor theme="8"/>
        <bgColor indexed="64"/>
      </patternFill>
    </fill>
    <fill>
      <patternFill patternType="solid">
        <fgColor theme="8"/>
        <bgColor indexed="47"/>
      </patternFill>
    </fill>
  </fills>
  <borders count="4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23"/>
      </bottom>
      <diagonal/>
    </border>
    <border>
      <left/>
      <right/>
      <top style="thin">
        <color indexed="22"/>
      </top>
      <bottom/>
      <diagonal/>
    </border>
    <border>
      <left style="thin">
        <color rgb="FF3F3F3F"/>
      </left>
      <right style="thin">
        <color rgb="FF3F3F3F"/>
      </right>
      <top style="thin">
        <color rgb="FF3F3F3F"/>
      </top>
      <bottom/>
      <diagonal/>
    </border>
    <border>
      <left/>
      <right style="thin">
        <color indexed="23"/>
      </right>
      <top style="thin">
        <color indexed="64"/>
      </top>
      <bottom style="thin">
        <color indexed="64"/>
      </bottom>
      <diagonal/>
    </border>
    <border>
      <left/>
      <right/>
      <top style="thin">
        <color indexed="64"/>
      </top>
      <bottom style="thin">
        <color indexed="23"/>
      </bottom>
      <diagonal/>
    </border>
    <border>
      <left style="thin">
        <color indexed="64"/>
      </left>
      <right/>
      <top style="thin">
        <color indexed="23"/>
      </top>
      <bottom style="thin">
        <color indexed="64"/>
      </bottom>
      <diagonal/>
    </border>
    <border>
      <left/>
      <right style="thin">
        <color indexed="23"/>
      </right>
      <top style="thin">
        <color indexed="23"/>
      </top>
      <bottom style="thin">
        <color indexed="64"/>
      </bottom>
      <diagonal/>
    </border>
    <border>
      <left style="thin">
        <color indexed="22"/>
      </left>
      <right/>
      <top/>
      <bottom/>
      <diagonal/>
    </border>
  </borders>
  <cellStyleXfs count="3231">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3" fillId="0" borderId="0"/>
    <xf numFmtId="168" fontId="18" fillId="5" borderId="10"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9" fillId="0" borderId="0"/>
    <xf numFmtId="0" fontId="19" fillId="0" borderId="0"/>
    <xf numFmtId="0" fontId="19" fillId="0" borderId="0"/>
    <xf numFmtId="0" fontId="19" fillId="0" borderId="0"/>
    <xf numFmtId="0" fontId="20" fillId="0" borderId="0"/>
    <xf numFmtId="0" fontId="20" fillId="0" borderId="0"/>
    <xf numFmtId="0" fontId="19" fillId="0" borderId="0"/>
    <xf numFmtId="0" fontId="4" fillId="0" borderId="0"/>
    <xf numFmtId="0" fontId="20" fillId="0" borderId="0"/>
    <xf numFmtId="0" fontId="19" fillId="0" borderId="0"/>
    <xf numFmtId="0" fontId="20" fillId="0" borderId="0"/>
    <xf numFmtId="0" fontId="21" fillId="0" borderId="0"/>
    <xf numFmtId="49" fontId="18" fillId="5" borderId="1" applyBorder="0">
      <alignment horizontal="center" wrapText="1"/>
    </xf>
    <xf numFmtId="0" fontId="22" fillId="5" borderId="1" applyBorder="0">
      <alignment horizontal="left" wrapText="1"/>
    </xf>
    <xf numFmtId="0" fontId="18" fillId="5" borderId="3" applyBorder="0">
      <alignment horizontal="center" textRotation="90" wrapText="1"/>
    </xf>
    <xf numFmtId="0" fontId="19" fillId="0" borderId="0"/>
    <xf numFmtId="0" fontId="20" fillId="0" borderId="0"/>
    <xf numFmtId="0" fontId="20" fillId="0" borderId="0"/>
    <xf numFmtId="0" fontId="20" fillId="0" borderId="0"/>
    <xf numFmtId="0" fontId="20" fillId="0" borderId="0"/>
    <xf numFmtId="0" fontId="19" fillId="0" borderId="0"/>
    <xf numFmtId="0" fontId="19" fillId="0" borderId="0"/>
    <xf numFmtId="0" fontId="19" fillId="0" borderId="0"/>
    <xf numFmtId="0" fontId="19" fillId="0" borderId="0"/>
    <xf numFmtId="0" fontId="4"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19" fillId="0" borderId="0"/>
    <xf numFmtId="0" fontId="20" fillId="0" borderId="0"/>
    <xf numFmtId="0" fontId="20" fillId="0" borderId="0"/>
    <xf numFmtId="0" fontId="20" fillId="0" borderId="0"/>
    <xf numFmtId="0" fontId="20" fillId="0" borderId="0"/>
    <xf numFmtId="0" fontId="19" fillId="0" borderId="0"/>
    <xf numFmtId="0" fontId="20" fillId="0" borderId="0"/>
    <xf numFmtId="0" fontId="20" fillId="0" borderId="0"/>
    <xf numFmtId="0" fontId="19" fillId="0" borderId="0"/>
    <xf numFmtId="0" fontId="19" fillId="0" borderId="0"/>
    <xf numFmtId="0" fontId="19" fillId="0" borderId="0"/>
    <xf numFmtId="0" fontId="19" fillId="0" borderId="0"/>
    <xf numFmtId="0" fontId="23" fillId="0" borderId="0">
      <alignment vertical="center"/>
    </xf>
    <xf numFmtId="0" fontId="4" fillId="0" borderId="0"/>
    <xf numFmtId="0" fontId="20" fillId="0" borderId="0"/>
    <xf numFmtId="0" fontId="19" fillId="0" borderId="0"/>
    <xf numFmtId="0" fontId="20" fillId="0" borderId="0"/>
    <xf numFmtId="0" fontId="19" fillId="0" borderId="0"/>
    <xf numFmtId="0" fontId="20" fillId="0" borderId="0"/>
    <xf numFmtId="0" fontId="20" fillId="0" borderId="0"/>
    <xf numFmtId="0" fontId="4" fillId="0" borderId="0"/>
    <xf numFmtId="0" fontId="19" fillId="0" borderId="0"/>
    <xf numFmtId="0" fontId="19"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20" fillId="0" borderId="0"/>
    <xf numFmtId="0" fontId="19" fillId="0" borderId="0"/>
    <xf numFmtId="0" fontId="20" fillId="0" borderId="0"/>
    <xf numFmtId="0" fontId="19" fillId="0" borderId="0"/>
    <xf numFmtId="0" fontId="19" fillId="0" borderId="0"/>
    <xf numFmtId="0" fontId="19" fillId="0" borderId="0"/>
    <xf numFmtId="0" fontId="19" fillId="0" borderId="0"/>
    <xf numFmtId="0" fontId="4" fillId="0" borderId="0"/>
    <xf numFmtId="0" fontId="21" fillId="0" borderId="0"/>
    <xf numFmtId="0" fontId="19" fillId="0" borderId="0"/>
    <xf numFmtId="0" fontId="19" fillId="0" borderId="0"/>
    <xf numFmtId="0" fontId="19" fillId="0" borderId="0"/>
    <xf numFmtId="0" fontId="19" fillId="0" borderId="0"/>
    <xf numFmtId="0" fontId="20" fillId="0" borderId="0"/>
    <xf numFmtId="0" fontId="19" fillId="0" borderId="0"/>
    <xf numFmtId="0" fontId="20" fillId="0" borderId="0"/>
    <xf numFmtId="0" fontId="19" fillId="0" borderId="0"/>
    <xf numFmtId="0" fontId="20" fillId="0" borderId="0"/>
    <xf numFmtId="0" fontId="20" fillId="0" borderId="0"/>
    <xf numFmtId="0" fontId="19" fillId="0" borderId="0"/>
    <xf numFmtId="0" fontId="20" fillId="0" borderId="0"/>
    <xf numFmtId="0" fontId="20" fillId="0" borderId="0"/>
    <xf numFmtId="0" fontId="20" fillId="0" borderId="0"/>
    <xf numFmtId="0" fontId="4" fillId="0" borderId="0"/>
    <xf numFmtId="0" fontId="19" fillId="0" borderId="0"/>
    <xf numFmtId="0" fontId="20" fillId="0" borderId="0"/>
    <xf numFmtId="0" fontId="4" fillId="0" borderId="0"/>
    <xf numFmtId="0" fontId="19" fillId="0" borderId="0"/>
    <xf numFmtId="0" fontId="20" fillId="0" borderId="0"/>
    <xf numFmtId="0" fontId="4" fillId="0" borderId="0"/>
    <xf numFmtId="0" fontId="4" fillId="0" borderId="0"/>
    <xf numFmtId="0" fontId="2" fillId="0" borderId="0"/>
    <xf numFmtId="49" fontId="24" fillId="0" borderId="0" applyFill="0" applyProtection="0">
      <alignment horizontal="centerContinuous" wrapText="1"/>
    </xf>
    <xf numFmtId="0" fontId="25" fillId="6" borderId="11">
      <alignment horizontal="center"/>
    </xf>
    <xf numFmtId="169" fontId="26" fillId="7" borderId="1">
      <alignment horizontal="center"/>
    </xf>
    <xf numFmtId="1" fontId="3" fillId="0" borderId="12"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13" applyFill="0" applyProtection="0">
      <alignment horizontal="justify" vertical="center" wrapText="1"/>
    </xf>
    <xf numFmtId="49" fontId="27" fillId="0" borderId="13" applyFill="0" applyProtection="0">
      <alignment horizontal="center" vertical="center" wrapText="1"/>
    </xf>
    <xf numFmtId="2" fontId="3" fillId="0" borderId="14"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8"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5"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6"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0" fontId="28"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8"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8" fillId="24" borderId="0" applyNumberFormat="0" applyBorder="0" applyAlignment="0" applyProtection="0"/>
    <xf numFmtId="0" fontId="28"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8" fillId="28" borderId="0" applyNumberFormat="0" applyBorder="0" applyAlignment="0" applyProtection="0"/>
    <xf numFmtId="0" fontId="28"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8" fillId="27" borderId="0" applyNumberFormat="0" applyBorder="0" applyAlignment="0" applyProtection="0"/>
    <xf numFmtId="0" fontId="28"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8" fillId="27" borderId="0" applyNumberFormat="0" applyBorder="0" applyAlignment="0" applyProtection="0"/>
    <xf numFmtId="0" fontId="28"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8" fillId="24" borderId="0" applyNumberFormat="0" applyBorder="0" applyAlignment="0" applyProtection="0"/>
    <xf numFmtId="0" fontId="28"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8" fillId="33" borderId="0" applyNumberFormat="0" applyBorder="0" applyAlignment="0" applyProtection="0"/>
    <xf numFmtId="172" fontId="29" fillId="34" borderId="0">
      <alignment horizontal="center" vertical="center"/>
    </xf>
    <xf numFmtId="165" fontId="30" fillId="0" borderId="15" applyFont="0" applyBorder="0">
      <alignment horizontal="right" vertical="center"/>
    </xf>
    <xf numFmtId="0" fontId="31"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6" fillId="35" borderId="1">
      <alignment vertical="center"/>
    </xf>
    <xf numFmtId="173" fontId="30" fillId="0" borderId="0" applyFont="0" applyBorder="0" applyProtection="0">
      <alignment vertical="center"/>
    </xf>
    <xf numFmtId="172" fontId="4" fillId="0" borderId="0" applyNumberFormat="0" applyFont="0" applyAlignment="0">
      <alignment horizontal="center" vertical="center"/>
    </xf>
    <xf numFmtId="39" fontId="32" fillId="5" borderId="0" applyNumberFormat="0" applyBorder="0">
      <alignment vertical="center"/>
    </xf>
    <xf numFmtId="0" fontId="33" fillId="36" borderId="0" applyNumberFormat="0" applyBorder="0" applyAlignment="0" applyProtection="0"/>
    <xf numFmtId="0" fontId="26" fillId="0" borderId="0">
      <alignment horizontal="left"/>
    </xf>
    <xf numFmtId="169" fontId="34" fillId="37" borderId="1">
      <alignment vertical="center"/>
    </xf>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0" fontId="35" fillId="0" borderId="0"/>
    <xf numFmtId="169" fontId="34" fillId="38" borderId="1">
      <alignment vertical="center"/>
    </xf>
    <xf numFmtId="174" fontId="4" fillId="0" borderId="0"/>
    <xf numFmtId="174" fontId="4" fillId="0" borderId="0"/>
    <xf numFmtId="165" fontId="26" fillId="39" borderId="11">
      <alignment vertical="center"/>
    </xf>
    <xf numFmtId="0" fontId="36" fillId="28" borderId="16"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20" fillId="0" borderId="0" applyFont="0" applyFill="0" applyBorder="0" applyAlignment="0" applyProtection="0"/>
    <xf numFmtId="178" fontId="4" fillId="0" borderId="0">
      <alignment horizontal="center"/>
    </xf>
    <xf numFmtId="0" fontId="37" fillId="0" borderId="17"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8" fillId="40" borderId="0" applyNumberFormat="0" applyBorder="0" applyAlignment="0" applyProtection="0"/>
    <xf numFmtId="0" fontId="38" fillId="41" borderId="0" applyNumberFormat="0" applyBorder="0" applyAlignment="0" applyProtection="0"/>
    <xf numFmtId="0" fontId="38" fillId="42" borderId="0" applyNumberFormat="0" applyBorder="0" applyAlignment="0" applyProtection="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39"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0" fillId="43" borderId="0">
      <alignment horizontal="centerContinuous" vertical="center"/>
    </xf>
    <xf numFmtId="165" fontId="26" fillId="7" borderId="1" applyBorder="0">
      <alignment horizontal="center" vertical="center"/>
    </xf>
    <xf numFmtId="0" fontId="41"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7" fillId="44" borderId="17" applyNumberFormat="0" applyProtection="0">
      <alignment vertical="top"/>
    </xf>
    <xf numFmtId="0" fontId="42" fillId="0" borderId="18" applyNumberFormat="0" applyFill="0" applyAlignment="0" applyProtection="0"/>
    <xf numFmtId="0" fontId="43" fillId="0" borderId="19" applyNumberFormat="0" applyFill="0" applyAlignment="0" applyProtection="0"/>
    <xf numFmtId="0" fontId="44" fillId="0" borderId="20" applyNumberFormat="0" applyFill="0" applyAlignment="0" applyProtection="0"/>
    <xf numFmtId="0" fontId="44"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2" fontId="45" fillId="45" borderId="4">
      <alignment horizontal="left"/>
      <protection locked="0"/>
    </xf>
    <xf numFmtId="0" fontId="46" fillId="46" borderId="0"/>
    <xf numFmtId="0" fontId="46" fillId="46" borderId="0"/>
    <xf numFmtId="0" fontId="46" fillId="46" borderId="0"/>
    <xf numFmtId="0" fontId="46" fillId="46" borderId="0"/>
    <xf numFmtId="0" fontId="46" fillId="46" borderId="0"/>
    <xf numFmtId="0" fontId="46" fillId="46" borderId="0"/>
    <xf numFmtId="0" fontId="46" fillId="46" borderId="0"/>
    <xf numFmtId="0" fontId="46" fillId="46" borderId="0"/>
    <xf numFmtId="0" fontId="46" fillId="46" borderId="0"/>
    <xf numFmtId="0" fontId="46" fillId="46" borderId="0"/>
    <xf numFmtId="0" fontId="17" fillId="47" borderId="0"/>
    <xf numFmtId="0" fontId="17" fillId="47" borderId="0"/>
    <xf numFmtId="0" fontId="17" fillId="47" borderId="0"/>
    <xf numFmtId="0" fontId="17" fillId="47" borderId="0"/>
    <xf numFmtId="0" fontId="17" fillId="47" borderId="0"/>
    <xf numFmtId="0" fontId="17" fillId="47" borderId="0"/>
    <xf numFmtId="0" fontId="17" fillId="47" borderId="0"/>
    <xf numFmtId="0" fontId="17" fillId="47" borderId="0"/>
    <xf numFmtId="0" fontId="17" fillId="47" borderId="0"/>
    <xf numFmtId="0" fontId="17" fillId="47"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47" fillId="0" borderId="0"/>
    <xf numFmtId="0" fontId="32" fillId="48" borderId="1">
      <alignment horizontal="center" vertical="center" wrapText="1"/>
      <protection locked="0"/>
    </xf>
    <xf numFmtId="2" fontId="48" fillId="0" borderId="1">
      <alignment horizontal="center" vertical="center"/>
    </xf>
    <xf numFmtId="0" fontId="49" fillId="0" borderId="0"/>
    <xf numFmtId="0" fontId="4" fillId="0" borderId="0"/>
    <xf numFmtId="0" fontId="50" fillId="33" borderId="21" applyNumberFormat="0" applyAlignment="0" applyProtection="0"/>
    <xf numFmtId="10" fontId="51" fillId="49" borderId="1" applyNumberFormat="0" applyBorder="0" applyAlignment="0" applyProtection="0"/>
    <xf numFmtId="165" fontId="26" fillId="50" borderId="1">
      <alignment vertical="center"/>
      <protection locked="0"/>
    </xf>
    <xf numFmtId="0" fontId="52" fillId="0" borderId="0">
      <alignment horizontal="center" vertical="center" wrapText="1"/>
    </xf>
    <xf numFmtId="169" fontId="4" fillId="51" borderId="1">
      <alignment vertical="center"/>
    </xf>
    <xf numFmtId="180" fontId="53" fillId="0" borderId="0" applyFont="0" applyFill="0" applyBorder="0" applyAlignment="0" applyProtection="0"/>
    <xf numFmtId="0" fontId="54" fillId="0" borderId="0">
      <alignment horizontal="center" vertical="center" wrapText="1"/>
    </xf>
    <xf numFmtId="172" fontId="55" fillId="52" borderId="22" applyBorder="0" applyAlignment="0">
      <alignment horizontal="left" indent="1"/>
    </xf>
    <xf numFmtId="0" fontId="56" fillId="0" borderId="23" applyNumberFormat="0" applyFill="0" applyAlignment="0" applyProtection="0"/>
    <xf numFmtId="0" fontId="57" fillId="53" borderId="0" applyNumberFormat="0" applyBorder="0" applyAlignment="0" applyProtection="0"/>
    <xf numFmtId="0" fontId="18" fillId="5" borderId="1" applyFont="0" applyBorder="0" applyAlignment="0">
      <alignment horizontal="center" vertical="center"/>
    </xf>
    <xf numFmtId="181" fontId="58" fillId="0" borderId="0"/>
    <xf numFmtId="0" fontId="4" fillId="0" borderId="0"/>
    <xf numFmtId="0" fontId="4" fillId="0" borderId="0"/>
    <xf numFmtId="0" fontId="4" fillId="0" borderId="0"/>
    <xf numFmtId="0" fontId="19" fillId="0" borderId="0"/>
    <xf numFmtId="0" fontId="19" fillId="0" borderId="0"/>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3" fontId="45"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9" fillId="0" borderId="0">
      <alignment horizontal="left"/>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3" fontId="60" fillId="0" borderId="0">
      <alignment vertical="top"/>
    </xf>
    <xf numFmtId="183" fontId="3" fillId="0" borderId="0" applyFont="0" applyFill="0" applyBorder="0" applyAlignment="0" applyProtection="0"/>
    <xf numFmtId="0" fontId="61" fillId="54" borderId="24" applyNumberFormat="0" applyAlignment="0" applyProtection="0"/>
    <xf numFmtId="0" fontId="62" fillId="5" borderId="0">
      <alignment vertical="center"/>
    </xf>
    <xf numFmtId="39" fontId="32"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9" fillId="0" borderId="0"/>
    <xf numFmtId="0" fontId="4" fillId="0" borderId="0"/>
    <xf numFmtId="169" fontId="63"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4" fillId="56" borderId="1">
      <alignment vertical="top"/>
    </xf>
    <xf numFmtId="0" fontId="65" fillId="57" borderId="0">
      <alignment horizontal="center" vertical="center"/>
    </xf>
    <xf numFmtId="0" fontId="65" fillId="57" borderId="0">
      <alignment horizontal="right" vertical="top"/>
    </xf>
    <xf numFmtId="0" fontId="66" fillId="0" borderId="0" applyNumberFormat="0" applyFill="0" applyBorder="0" applyAlignment="0" applyProtection="0"/>
    <xf numFmtId="187" fontId="4" fillId="34" borderId="1">
      <alignment vertical="center"/>
    </xf>
    <xf numFmtId="188" fontId="67" fillId="0" borderId="1">
      <alignment horizontal="left" vertical="center"/>
      <protection locked="0"/>
    </xf>
    <xf numFmtId="0" fontId="4" fillId="58" borderId="0"/>
    <xf numFmtId="0" fontId="19" fillId="0" borderId="0"/>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0" fontId="68" fillId="0" borderId="0"/>
    <xf numFmtId="3" fontId="39"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9" fillId="0" borderId="0">
      <alignment horizontal="left"/>
    </xf>
    <xf numFmtId="191" fontId="4" fillId="5" borderId="0" applyFill="0"/>
    <xf numFmtId="0" fontId="69" fillId="0" borderId="0" applyNumberFormat="0" applyFill="0" applyBorder="0" applyAlignment="0" applyProtection="0">
      <alignment horizontal="center"/>
    </xf>
    <xf numFmtId="169" fontId="25" fillId="6" borderId="11">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70" fillId="0" borderId="26"/>
    <xf numFmtId="0" fontId="71" fillId="0" borderId="0" applyNumberFormat="0" applyFill="0" applyBorder="0" applyAlignment="0" applyProtection="0"/>
    <xf numFmtId="0" fontId="72" fillId="59" borderId="27">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2"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0"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1"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62"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19"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20"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28" fillId="63" borderId="0" applyNumberFormat="0" applyBorder="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50" fillId="13" borderId="21"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61" fillId="64" borderId="24"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0" fontId="73" fillId="64" borderId="21"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2" fillId="5" borderId="0" applyNumberFormat="0" applyFont="0" applyFill="0" applyBorder="0" applyAlignment="0" applyProtection="0">
      <alignment vertical="center"/>
    </xf>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4" fillId="0" borderId="28"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5" fillId="0" borderId="1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29" applyNumberFormat="0" applyFill="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6" fillId="0" borderId="0" applyNumberFormat="0" applyFill="0" applyBorder="0" applyAlignment="0" applyProtection="0"/>
    <xf numFmtId="0" fontId="77" fillId="0" borderId="0">
      <alignment horizontal="left"/>
    </xf>
    <xf numFmtId="0" fontId="78" fillId="5" borderId="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8" fillId="0" borderId="30" applyNumberFormat="0" applyFill="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36" fillId="65" borderId="16" applyNumberFormat="0" applyAlignment="0" applyProtection="0"/>
    <xf numFmtId="0" fontId="79" fillId="5" borderId="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80" fillId="0" borderId="0" applyNumberFormat="0" applyFill="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0" fontId="57"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3" fillId="0" borderId="0"/>
    <xf numFmtId="0" fontId="4" fillId="0" borderId="0"/>
    <xf numFmtId="0" fontId="4" fillId="0" borderId="0"/>
    <xf numFmtId="0" fontId="4" fillId="0" borderId="0"/>
    <xf numFmtId="0" fontId="1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6" fillId="0" borderId="0"/>
    <xf numFmtId="0" fontId="1" fillId="0" borderId="0"/>
    <xf numFmtId="0" fontId="4" fillId="0" borderId="0"/>
    <xf numFmtId="0" fontId="81"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2" fillId="9" borderId="0" applyNumberFormat="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83" fillId="0" borderId="0" applyNumberFormat="0" applyFill="0" applyBorder="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4" fillId="38" borderId="0">
      <alignment horizontal="center" vertical="top"/>
    </xf>
    <xf numFmtId="3" fontId="85" fillId="0" borderId="0" applyFont="0" applyFill="0" applyBorder="0" applyProtection="0">
      <alignment horizontal="right" vertical="center"/>
    </xf>
    <xf numFmtId="0" fontId="20" fillId="0" borderId="0"/>
    <xf numFmtId="0" fontId="4" fillId="0" borderId="0"/>
    <xf numFmtId="0" fontId="19" fillId="0" borderId="0"/>
    <xf numFmtId="0" fontId="20" fillId="0" borderId="0"/>
    <xf numFmtId="196" fontId="86" fillId="0" borderId="0" applyFont="0" applyFill="0" applyBorder="0" applyAlignment="0" applyProtection="0"/>
    <xf numFmtId="167" fontId="26" fillId="0" borderId="0" applyFont="0" applyFill="0" applyBorder="0" applyAlignment="0" applyProtection="0"/>
    <xf numFmtId="167" fontId="3" fillId="0" borderId="0" applyFont="0" applyFill="0" applyBorder="0" applyAlignment="0" applyProtection="0"/>
    <xf numFmtId="167" fontId="13"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1"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165" fontId="26" fillId="67" borderId="1">
      <alignment horizontal="center" vertical="center"/>
      <protection locked="0"/>
    </xf>
    <xf numFmtId="0" fontId="87" fillId="0" borderId="0"/>
    <xf numFmtId="0" fontId="88" fillId="68" borderId="34" applyNumberFormat="0" applyAlignment="0" applyProtection="0"/>
    <xf numFmtId="0" fontId="98" fillId="0" borderId="0" applyNumberFormat="0" applyFill="0" applyBorder="0" applyAlignment="0" applyProtection="0"/>
  </cellStyleXfs>
  <cellXfs count="191">
    <xf numFmtId="0" fontId="0" fillId="0" borderId="0" xfId="0"/>
    <xf numFmtId="0" fontId="0" fillId="0" borderId="0" xfId="0"/>
    <xf numFmtId="0" fontId="0" fillId="0" borderId="0" xfId="0" applyProtection="1"/>
    <xf numFmtId="0" fontId="8" fillId="0" borderId="1" xfId="0" applyFont="1" applyBorder="1" applyAlignment="1" applyProtection="1">
      <alignment horizontal="center" vertical="center" wrapText="1"/>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0" fontId="8" fillId="0" borderId="1" xfId="0" applyFont="1" applyBorder="1" applyAlignment="1" applyProtection="1">
      <alignment vertical="center" wrapText="1"/>
    </xf>
    <xf numFmtId="0" fontId="5" fillId="2" borderId="1" xfId="0" applyFont="1" applyFill="1" applyBorder="1" applyAlignment="1" applyProtection="1">
      <alignment horizontal="center" vertical="center" wrapText="1"/>
    </xf>
    <xf numFmtId="0" fontId="0" fillId="0" borderId="0" xfId="0" applyFill="1" applyProtection="1"/>
    <xf numFmtId="0" fontId="7" fillId="2" borderId="1" xfId="0" applyFont="1" applyFill="1" applyBorder="1" applyAlignment="1" applyProtection="1">
      <alignment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0" fontId="8" fillId="69" borderId="1" xfId="0" applyFont="1" applyFill="1" applyBorder="1" applyProtection="1"/>
    <xf numFmtId="0" fontId="8" fillId="0" borderId="1" xfId="0" applyFont="1" applyBorder="1" applyAlignment="1" applyProtection="1">
      <alignment horizontal="right" vertical="center" wrapText="1"/>
    </xf>
    <xf numFmtId="49" fontId="8" fillId="2" borderId="1" xfId="0" applyNumberFormat="1" applyFont="1" applyFill="1" applyBorder="1" applyAlignment="1" applyProtection="1">
      <alignment horizontal="right" vertical="center" wrapText="1"/>
    </xf>
    <xf numFmtId="0" fontId="8" fillId="2" borderId="1" xfId="0" applyFont="1" applyFill="1" applyBorder="1" applyAlignment="1" applyProtection="1">
      <alignment horizontal="center" vertical="center" wrapText="1"/>
    </xf>
    <xf numFmtId="4" fontId="8" fillId="2" borderId="1" xfId="0" applyNumberFormat="1" applyFont="1" applyFill="1" applyBorder="1" applyAlignment="1" applyProtection="1">
      <alignment horizontal="right" vertical="center" wrapText="1"/>
    </xf>
    <xf numFmtId="4" fontId="8" fillId="0" borderId="1" xfId="0" applyNumberFormat="1" applyFont="1" applyFill="1" applyBorder="1" applyAlignment="1" applyProtection="1">
      <alignment horizontal="right" vertical="center" wrapText="1"/>
    </xf>
    <xf numFmtId="4" fontId="8" fillId="2" borderId="1" xfId="0" applyNumberFormat="1" applyFont="1" applyFill="1" applyBorder="1" applyAlignment="1" applyProtection="1">
      <alignment vertical="center" wrapText="1"/>
    </xf>
    <xf numFmtId="0" fontId="10" fillId="2" borderId="1" xfId="0" applyFont="1" applyFill="1" applyBorder="1" applyAlignment="1" applyProtection="1">
      <alignment vertical="center" wrapText="1"/>
    </xf>
    <xf numFmtId="0" fontId="8" fillId="69" borderId="1" xfId="0" applyFont="1" applyFill="1" applyBorder="1" applyAlignment="1" applyProtection="1">
      <alignment horizontal="center" vertical="center"/>
    </xf>
    <xf numFmtId="0" fontId="95" fillId="69" borderId="1" xfId="0" applyFont="1" applyFill="1" applyBorder="1" applyAlignment="1" applyProtection="1">
      <alignment horizontal="center" vertical="center"/>
    </xf>
    <xf numFmtId="4" fontId="8" fillId="0" borderId="1" xfId="0" applyNumberFormat="1" applyFont="1" applyBorder="1" applyAlignment="1" applyProtection="1">
      <alignment vertical="center" wrapText="1"/>
    </xf>
    <xf numFmtId="0" fontId="94" fillId="69" borderId="1" xfId="0" applyFont="1" applyFill="1" applyBorder="1" applyAlignment="1" applyProtection="1">
      <alignment horizontal="center" vertical="center"/>
    </xf>
    <xf numFmtId="4" fontId="8" fillId="0" borderId="1" xfId="0" applyNumberFormat="1" applyFont="1" applyBorder="1" applyAlignment="1" applyProtection="1">
      <alignment horizontal="right" vertical="center" wrapText="1"/>
    </xf>
    <xf numFmtId="2" fontId="8" fillId="0" borderId="1" xfId="0" applyNumberFormat="1" applyFont="1" applyBorder="1" applyAlignment="1" applyProtection="1">
      <alignment horizontal="right" vertical="center" wrapText="1"/>
    </xf>
    <xf numFmtId="4" fontId="7" fillId="0" borderId="1" xfId="0" applyNumberFormat="1" applyFont="1" applyBorder="1" applyAlignment="1" applyProtection="1">
      <alignment horizontal="right" vertical="center"/>
    </xf>
    <xf numFmtId="1" fontId="5" fillId="0" borderId="1" xfId="11"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0" fontId="0" fillId="0" borderId="1" xfId="0" applyFill="1" applyBorder="1" applyAlignment="1" applyProtection="1">
      <alignment horizontal="right"/>
    </xf>
    <xf numFmtId="4" fontId="5" fillId="2" borderId="1" xfId="0" applyNumberFormat="1" applyFont="1" applyFill="1" applyBorder="1" applyAlignment="1" applyProtection="1">
      <alignment vertical="center" wrapText="1"/>
    </xf>
    <xf numFmtId="0" fontId="7" fillId="0" borderId="1" xfId="0"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right"/>
    </xf>
    <xf numFmtId="4" fontId="8" fillId="0" borderId="0" xfId="0" applyNumberFormat="1" applyFont="1" applyAlignment="1" applyProtection="1">
      <alignment vertical="center"/>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4" fontId="5" fillId="2" borderId="1" xfId="12" applyNumberFormat="1" applyFont="1" applyFill="1" applyBorder="1" applyAlignment="1" applyProtection="1">
      <alignment vertical="center" wrapText="1"/>
    </xf>
    <xf numFmtId="2" fontId="5" fillId="2" borderId="1" xfId="12" applyNumberFormat="1" applyFont="1" applyFill="1" applyBorder="1" applyAlignment="1" applyProtection="1">
      <alignment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9" fillId="0" borderId="1" xfId="12" applyFont="1" applyBorder="1" applyAlignment="1" applyProtection="1">
      <alignment wrapText="1"/>
    </xf>
    <xf numFmtId="0" fontId="0" fillId="0" borderId="1" xfId="0" applyFill="1" applyBorder="1" applyAlignment="1" applyProtection="1"/>
    <xf numFmtId="0" fontId="8" fillId="2" borderId="1" xfId="12" applyFont="1" applyFill="1" applyBorder="1" applyAlignment="1" applyProtection="1">
      <alignment horizontal="right" vertical="center" wrapText="1"/>
    </xf>
    <xf numFmtId="0" fontId="5" fillId="0" borderId="1" xfId="7" applyFont="1" applyBorder="1" applyAlignment="1" applyProtection="1">
      <alignment vertical="center" wrapText="1"/>
    </xf>
    <xf numFmtId="1" fontId="93" fillId="4" borderId="1" xfId="12" applyNumberFormat="1" applyFont="1" applyFill="1" applyBorder="1" applyAlignment="1" applyProtection="1">
      <alignment horizontal="center" vertical="center" wrapText="1"/>
    </xf>
    <xf numFmtId="1" fontId="8" fillId="0" borderId="1" xfId="12" applyNumberFormat="1" applyFont="1" applyBorder="1" applyAlignment="1" applyProtection="1">
      <alignment horizontal="center" vertical="center" wrapText="1"/>
    </xf>
    <xf numFmtId="4" fontId="5" fillId="0" borderId="1" xfId="0" applyNumberFormat="1" applyFont="1" applyBorder="1" applyAlignment="1" applyProtection="1">
      <alignment horizontal="right" vertical="center"/>
    </xf>
    <xf numFmtId="1" fontId="8" fillId="2" borderId="1" xfId="12" applyNumberFormat="1" applyFont="1" applyFill="1" applyBorder="1" applyAlignment="1" applyProtection="1">
      <alignment horizontal="right" vertical="center" wrapText="1"/>
    </xf>
    <xf numFmtId="0" fontId="8" fillId="2" borderId="0" xfId="0" applyFont="1" applyFill="1" applyAlignment="1" applyProtection="1">
      <alignment vertical="center" wrapText="1"/>
    </xf>
    <xf numFmtId="1" fontId="92" fillId="4" borderId="1" xfId="12" applyNumberFormat="1" applyFont="1" applyFill="1" applyBorder="1" applyAlignment="1" applyProtection="1">
      <alignment horizontal="center" vertical="center" wrapText="1"/>
    </xf>
    <xf numFmtId="4" fontId="5" fillId="3" borderId="1" xfId="0" applyNumberFormat="1" applyFont="1" applyFill="1" applyBorder="1" applyAlignment="1" applyProtection="1">
      <alignment horizontal="right" vertical="center"/>
    </xf>
    <xf numFmtId="0" fontId="90" fillId="3" borderId="1" xfId="0" applyFont="1" applyFill="1" applyBorder="1" applyAlignment="1" applyProtection="1">
      <alignment vertical="center" wrapText="1"/>
    </xf>
    <xf numFmtId="0" fontId="90" fillId="3" borderId="1" xfId="0" applyFont="1" applyFill="1" applyBorder="1" applyAlignment="1" applyProtection="1">
      <alignment horizontal="center" vertical="center" wrapText="1"/>
    </xf>
    <xf numFmtId="0" fontId="5" fillId="0" borderId="1" xfId="7" applyFont="1" applyBorder="1" applyAlignment="1" applyProtection="1">
      <alignment horizontal="center" vertical="center"/>
    </xf>
    <xf numFmtId="4" fontId="8" fillId="0" borderId="1" xfId="0" applyNumberFormat="1" applyFont="1" applyFill="1" applyBorder="1" applyAlignment="1" applyProtection="1">
      <alignment horizontal="right" vertical="center"/>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8" fillId="0" borderId="3" xfId="0" applyFont="1" applyBorder="1" applyAlignment="1" applyProtection="1">
      <alignment horizontal="center" vertical="center" wrapText="1"/>
    </xf>
    <xf numFmtId="0" fontId="94" fillId="69" borderId="3" xfId="0" applyFont="1" applyFill="1" applyBorder="1" applyAlignment="1" applyProtection="1">
      <alignment horizontal="center" vertical="center"/>
    </xf>
    <xf numFmtId="0" fontId="95" fillId="0" borderId="0" xfId="814" applyFont="1" applyFill="1" applyBorder="1" applyAlignment="1" applyProtection="1">
      <alignment horizontal="center" vertical="center" wrapText="1"/>
    </xf>
    <xf numFmtId="0" fontId="0" fillId="0" borderId="0" xfId="0" applyFill="1"/>
    <xf numFmtId="199" fontId="102" fillId="0" borderId="39" xfId="0" applyNumberFormat="1" applyFont="1" applyFill="1" applyBorder="1" applyAlignment="1">
      <alignment horizontal="right" vertical="center" wrapText="1"/>
    </xf>
    <xf numFmtId="0" fontId="0" fillId="0" borderId="0" xfId="0" applyAlignment="1" applyProtection="1">
      <alignment horizontal="right"/>
    </xf>
    <xf numFmtId="0" fontId="0" fillId="69" borderId="0" xfId="0" applyFill="1" applyProtection="1"/>
    <xf numFmtId="4" fontId="8" fillId="0" borderId="3" xfId="0" applyNumberFormat="1" applyFont="1" applyFill="1" applyBorder="1" applyAlignment="1" applyProtection="1">
      <alignment horizontal="center" vertical="center" wrapText="1"/>
    </xf>
    <xf numFmtId="0" fontId="8" fillId="0" borderId="3" xfId="0" applyFont="1" applyFill="1" applyBorder="1" applyAlignment="1" applyProtection="1">
      <alignment horizontal="center" wrapText="1"/>
    </xf>
    <xf numFmtId="0" fontId="8" fillId="0" borderId="8" xfId="0" applyFont="1" applyBorder="1" applyAlignment="1" applyProtection="1">
      <alignment horizontal="center" vertical="center" wrapText="1"/>
    </xf>
    <xf numFmtId="0" fontId="8" fillId="0" borderId="8" xfId="0" applyFont="1" applyBorder="1" applyAlignment="1" applyProtection="1">
      <alignment vertical="center" wrapText="1"/>
    </xf>
    <xf numFmtId="0" fontId="8" fillId="0" borderId="8" xfId="0" applyFont="1" applyBorder="1" applyAlignment="1" applyProtection="1">
      <alignment horizontal="right" vertical="center" wrapText="1"/>
    </xf>
    <xf numFmtId="0" fontId="0" fillId="0" borderId="6" xfId="0" applyBorder="1" applyProtection="1"/>
    <xf numFmtId="0" fontId="0" fillId="69" borderId="2" xfId="0" applyFill="1" applyBorder="1" applyProtection="1"/>
    <xf numFmtId="0" fontId="0" fillId="69" borderId="4" xfId="0" applyFill="1" applyBorder="1" applyProtection="1"/>
    <xf numFmtId="0" fontId="0" fillId="0" borderId="1" xfId="0" applyBorder="1" applyProtection="1"/>
    <xf numFmtId="4" fontId="8" fillId="0" borderId="1" xfId="0" applyNumberFormat="1" applyFont="1" applyBorder="1" applyProtection="1"/>
    <xf numFmtId="0" fontId="8" fillId="0" borderId="3" xfId="0" applyFont="1" applyBorder="1" applyAlignment="1" applyProtection="1">
      <alignment vertical="center" wrapText="1"/>
    </xf>
    <xf numFmtId="4" fontId="8" fillId="0" borderId="3" xfId="0" applyNumberFormat="1" applyFont="1" applyFill="1" applyBorder="1" applyAlignment="1" applyProtection="1">
      <alignment horizontal="right" vertical="center" wrapText="1"/>
    </xf>
    <xf numFmtId="4" fontId="7" fillId="0" borderId="3" xfId="0" applyNumberFormat="1" applyFont="1" applyBorder="1" applyAlignment="1" applyProtection="1">
      <alignment vertical="center"/>
    </xf>
    <xf numFmtId="2" fontId="8" fillId="0" borderId="3" xfId="0" applyNumberFormat="1" applyFont="1" applyBorder="1" applyAlignment="1" applyProtection="1">
      <alignment vertical="center" wrapText="1"/>
    </xf>
    <xf numFmtId="4" fontId="8" fillId="0" borderId="3" xfId="0" applyNumberFormat="1" applyFont="1" applyBorder="1" applyProtection="1"/>
    <xf numFmtId="1" fontId="5" fillId="0" borderId="8" xfId="11" applyNumberFormat="1" applyFont="1" applyFill="1" applyBorder="1" applyAlignment="1" applyProtection="1">
      <alignment horizontal="center" vertical="center" wrapText="1"/>
    </xf>
    <xf numFmtId="0" fontId="7" fillId="0" borderId="8" xfId="0" applyFont="1" applyBorder="1" applyAlignment="1" applyProtection="1">
      <alignment vertical="center" wrapText="1"/>
    </xf>
    <xf numFmtId="0" fontId="5" fillId="0" borderId="8" xfId="0" applyFont="1" applyBorder="1" applyAlignment="1" applyProtection="1">
      <alignment horizontal="center" vertical="center" wrapText="1"/>
    </xf>
    <xf numFmtId="0" fontId="5" fillId="0" borderId="8" xfId="0" applyFont="1" applyBorder="1" applyAlignment="1" applyProtection="1">
      <alignment horizontal="right"/>
    </xf>
    <xf numFmtId="0" fontId="0" fillId="0" borderId="8" xfId="0" applyFill="1" applyBorder="1" applyAlignment="1" applyProtection="1">
      <alignment horizontal="right"/>
    </xf>
    <xf numFmtId="0" fontId="0" fillId="71" borderId="33" xfId="0" applyFill="1" applyBorder="1" applyProtection="1"/>
    <xf numFmtId="4" fontId="8" fillId="71" borderId="32" xfId="0" applyNumberFormat="1" applyFont="1" applyFill="1" applyBorder="1" applyProtection="1"/>
    <xf numFmtId="4" fontId="8" fillId="71" borderId="35" xfId="0" applyNumberFormat="1" applyFont="1" applyFill="1" applyBorder="1" applyProtection="1"/>
    <xf numFmtId="0" fontId="0" fillId="71" borderId="9" xfId="0" applyFill="1" applyBorder="1" applyProtection="1"/>
    <xf numFmtId="4" fontId="8" fillId="71" borderId="37" xfId="0" applyNumberFormat="1" applyFont="1" applyFill="1" applyBorder="1" applyProtection="1"/>
    <xf numFmtId="4" fontId="8" fillId="71" borderId="36" xfId="0" applyNumberFormat="1" applyFont="1" applyFill="1" applyBorder="1" applyProtection="1"/>
    <xf numFmtId="4" fontId="8" fillId="69" borderId="1" xfId="0" applyNumberFormat="1" applyFont="1" applyFill="1" applyBorder="1" applyProtection="1"/>
    <xf numFmtId="4" fontId="104" fillId="0" borderId="0" xfId="3230" applyNumberFormat="1" applyFont="1" applyAlignment="1" applyProtection="1">
      <alignment horizontal="left"/>
    </xf>
    <xf numFmtId="4" fontId="105" fillId="0" borderId="0" xfId="7" applyNumberFormat="1" applyFont="1" applyAlignment="1" applyProtection="1">
      <alignment horizontal="left"/>
    </xf>
    <xf numFmtId="0" fontId="105" fillId="0" borderId="0" xfId="7" applyFont="1" applyAlignment="1" applyProtection="1">
      <alignment horizontal="left"/>
    </xf>
    <xf numFmtId="0" fontId="106" fillId="0" borderId="0" xfId="7" applyFont="1" applyProtection="1"/>
    <xf numFmtId="0" fontId="107" fillId="0" borderId="1" xfId="0" applyFont="1" applyBorder="1" applyAlignment="1" applyProtection="1">
      <alignment horizontal="center" vertical="center"/>
    </xf>
    <xf numFmtId="0" fontId="107" fillId="70" borderId="1" xfId="0" applyFont="1" applyFill="1" applyBorder="1" applyAlignment="1" applyProtection="1">
      <alignment horizontal="center" vertical="center"/>
    </xf>
    <xf numFmtId="0" fontId="111" fillId="3" borderId="1" xfId="0" applyFont="1" applyFill="1" applyBorder="1" applyAlignment="1" applyProtection="1">
      <alignment horizontal="center" vertical="center" wrapText="1"/>
    </xf>
    <xf numFmtId="0" fontId="111" fillId="70" borderId="1" xfId="0" applyFont="1" applyFill="1" applyBorder="1" applyAlignment="1" applyProtection="1">
      <alignment horizontal="center" vertical="center" wrapText="1"/>
    </xf>
    <xf numFmtId="0" fontId="95" fillId="66" borderId="45" xfId="814" applyFont="1" applyBorder="1" applyAlignment="1" applyProtection="1">
      <alignment horizontal="center" vertical="center" wrapText="1"/>
    </xf>
    <xf numFmtId="0" fontId="95" fillId="66" borderId="0" xfId="814" applyFont="1" applyBorder="1" applyAlignment="1" applyProtection="1">
      <alignment horizontal="center" vertical="center" wrapText="1"/>
    </xf>
    <xf numFmtId="0" fontId="0" fillId="0" borderId="0" xfId="0" applyAlignment="1"/>
    <xf numFmtId="0" fontId="8" fillId="0" borderId="4" xfId="0" applyFont="1" applyFill="1" applyBorder="1" applyAlignment="1" applyProtection="1">
      <alignment horizontal="center" wrapText="1"/>
    </xf>
    <xf numFmtId="0" fontId="0" fillId="0" borderId="2" xfId="0" applyBorder="1" applyAlignment="1">
      <alignment horizontal="center" wrapText="1"/>
    </xf>
    <xf numFmtId="0" fontId="17" fillId="69" borderId="32" xfId="11" applyFont="1" applyFill="1" applyBorder="1" applyAlignment="1" applyProtection="1">
      <alignment horizontal="center" vertical="center" wrapText="1"/>
    </xf>
    <xf numFmtId="0" fontId="17" fillId="69" borderId="33" xfId="11" applyFont="1" applyFill="1" applyBorder="1" applyAlignment="1" applyProtection="1">
      <alignment horizontal="center" vertical="center" wrapText="1"/>
    </xf>
    <xf numFmtId="0" fontId="0" fillId="0" borderId="33" xfId="0" applyBorder="1" applyAlignment="1"/>
    <xf numFmtId="0" fontId="0" fillId="0" borderId="35" xfId="0" applyBorder="1" applyAlignment="1"/>
    <xf numFmtId="1" fontId="93" fillId="4" borderId="3" xfId="11" applyNumberFormat="1" applyFont="1" applyFill="1" applyBorder="1" applyAlignment="1" applyProtection="1">
      <alignment horizontal="center" vertical="center" wrapText="1"/>
    </xf>
    <xf numFmtId="1" fontId="93" fillId="4" borderId="5" xfId="11" applyNumberFormat="1" applyFont="1" applyFill="1" applyBorder="1" applyAlignment="1" applyProtection="1">
      <alignment horizontal="center" vertical="center" wrapText="1"/>
    </xf>
    <xf numFmtId="1" fontId="93" fillId="4" borderId="8" xfId="11" applyNumberFormat="1"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0" fontId="8" fillId="0" borderId="3"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3"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94" fillId="69" borderId="3" xfId="0" applyFont="1" applyFill="1" applyBorder="1" applyAlignment="1" applyProtection="1">
      <alignment horizontal="center" vertical="center"/>
    </xf>
    <xf numFmtId="0" fontId="94" fillId="69" borderId="5" xfId="0" applyFont="1" applyFill="1" applyBorder="1" applyAlignment="1" applyProtection="1">
      <alignment horizontal="center" vertical="center"/>
    </xf>
    <xf numFmtId="0" fontId="94" fillId="69" borderId="8" xfId="0" applyFont="1" applyFill="1" applyBorder="1" applyAlignment="1" applyProtection="1">
      <alignment horizontal="center" vertical="center"/>
    </xf>
    <xf numFmtId="0" fontId="8" fillId="2" borderId="4" xfId="0" applyFont="1" applyFill="1" applyBorder="1" applyAlignment="1" applyProtection="1">
      <alignment horizontal="center" vertical="center" wrapText="1"/>
    </xf>
    <xf numFmtId="0" fontId="8" fillId="2" borderId="2" xfId="0" applyFont="1" applyFill="1" applyBorder="1" applyAlignment="1" applyProtection="1">
      <alignment horizontal="center" vertical="center" wrapText="1"/>
    </xf>
    <xf numFmtId="0" fontId="92" fillId="71" borderId="32" xfId="0" applyFont="1" applyFill="1" applyBorder="1" applyAlignment="1" applyProtection="1">
      <alignment horizontal="center" vertical="center" wrapText="1"/>
    </xf>
    <xf numFmtId="0" fontId="92" fillId="71" borderId="33" xfId="0" applyFont="1" applyFill="1" applyBorder="1" applyAlignment="1" applyProtection="1">
      <alignment horizontal="center" vertical="center" wrapText="1"/>
    </xf>
    <xf numFmtId="0" fontId="92" fillId="71" borderId="35" xfId="0" applyFont="1" applyFill="1" applyBorder="1" applyAlignment="1" applyProtection="1">
      <alignment horizontal="center" vertical="center" wrapText="1"/>
    </xf>
    <xf numFmtId="0" fontId="92" fillId="71" borderId="37" xfId="0" applyFont="1" applyFill="1" applyBorder="1" applyAlignment="1" applyProtection="1">
      <alignment horizontal="center" vertical="center" wrapText="1"/>
    </xf>
    <xf numFmtId="0" fontId="92" fillId="71" borderId="9" xfId="0" applyFont="1" applyFill="1" applyBorder="1" applyAlignment="1" applyProtection="1">
      <alignment horizontal="center" vertical="center" wrapText="1"/>
    </xf>
    <xf numFmtId="0" fontId="92" fillId="71" borderId="36" xfId="0" applyFont="1" applyFill="1" applyBorder="1" applyAlignment="1" applyProtection="1">
      <alignment horizontal="center" vertical="center" wrapText="1"/>
    </xf>
    <xf numFmtId="0" fontId="8" fillId="0" borderId="4" xfId="0" applyFont="1" applyBorder="1" applyAlignment="1" applyProtection="1">
      <alignment horizontal="left" vertical="center" wrapText="1"/>
    </xf>
    <xf numFmtId="0" fontId="8" fillId="0" borderId="2" xfId="0" applyFont="1" applyBorder="1" applyAlignment="1" applyProtection="1">
      <alignment horizontal="left" vertical="center" wrapText="1"/>
    </xf>
    <xf numFmtId="0" fontId="91" fillId="2" borderId="4" xfId="0" applyFont="1" applyFill="1" applyBorder="1" applyAlignment="1" applyProtection="1">
      <alignment horizontal="center" vertical="center" wrapText="1"/>
    </xf>
    <xf numFmtId="0" fontId="91" fillId="2" borderId="2" xfId="0" applyFont="1" applyFill="1" applyBorder="1" applyAlignment="1" applyProtection="1">
      <alignment horizontal="center" vertical="center" wrapText="1"/>
    </xf>
    <xf numFmtId="0" fontId="5" fillId="3" borderId="4" xfId="0" applyFont="1" applyFill="1" applyBorder="1" applyAlignment="1" applyProtection="1">
      <alignment horizontal="left" vertical="center" wrapText="1"/>
    </xf>
    <xf numFmtId="0" fontId="5" fillId="3" borderId="2" xfId="0" applyFont="1" applyFill="1" applyBorder="1" applyAlignment="1" applyProtection="1">
      <alignment horizontal="left" vertical="center" wrapText="1"/>
    </xf>
    <xf numFmtId="0" fontId="90" fillId="3" borderId="4" xfId="0" applyFont="1" applyFill="1" applyBorder="1" applyAlignment="1" applyProtection="1">
      <alignment horizontal="left" vertical="center" wrapText="1"/>
    </xf>
    <xf numFmtId="0" fontId="90" fillId="3" borderId="2" xfId="0" applyFont="1" applyFill="1" applyBorder="1" applyAlignment="1" applyProtection="1">
      <alignment horizontal="left"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1" fontId="93" fillId="4" borderId="3" xfId="12" applyNumberFormat="1" applyFont="1" applyFill="1" applyBorder="1" applyAlignment="1" applyProtection="1">
      <alignment horizontal="center" vertical="center" wrapText="1"/>
    </xf>
    <xf numFmtId="1" fontId="93" fillId="4" borderId="5" xfId="12" applyNumberFormat="1" applyFont="1" applyFill="1" applyBorder="1" applyAlignment="1" applyProtection="1">
      <alignment horizontal="center" vertical="center" wrapText="1"/>
    </xf>
    <xf numFmtId="1" fontId="93" fillId="4" borderId="8" xfId="12" applyNumberFormat="1" applyFont="1" applyFill="1" applyBorder="1" applyAlignment="1" applyProtection="1">
      <alignment horizontal="center" vertical="center" wrapText="1"/>
    </xf>
    <xf numFmtId="0" fontId="108" fillId="0" borderId="1" xfId="7" applyFont="1" applyBorder="1" applyAlignment="1" applyProtection="1">
      <alignment horizontal="left" vertical="top" wrapText="1"/>
    </xf>
    <xf numFmtId="0" fontId="110" fillId="70" borderId="1" xfId="7" applyFont="1" applyFill="1" applyBorder="1" applyAlignment="1" applyProtection="1">
      <alignment horizontal="left" vertical="top" wrapText="1"/>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0" fontId="8" fillId="2" borderId="4" xfId="0" applyFont="1" applyFill="1" applyBorder="1" applyAlignment="1" applyProtection="1">
      <alignment horizontal="left" vertical="center" wrapText="1"/>
    </xf>
    <xf numFmtId="0" fontId="8" fillId="2" borderId="2" xfId="0" applyFont="1" applyFill="1" applyBorder="1" applyAlignment="1" applyProtection="1">
      <alignment horizontal="left" vertical="center" wrapText="1"/>
    </xf>
    <xf numFmtId="0" fontId="8" fillId="0" borderId="32" xfId="0" applyFont="1" applyBorder="1" applyAlignment="1" applyProtection="1">
      <alignment horizontal="left" vertical="center" wrapText="1"/>
    </xf>
    <xf numFmtId="0" fontId="8" fillId="0" borderId="35" xfId="0" applyFont="1" applyBorder="1" applyAlignment="1" applyProtection="1">
      <alignment horizontal="left" vertical="center" wrapText="1"/>
    </xf>
    <xf numFmtId="0" fontId="108" fillId="70" borderId="1" xfId="7" applyFont="1" applyFill="1" applyBorder="1" applyAlignment="1" applyProtection="1">
      <alignment horizontal="left" vertical="top" wrapText="1"/>
    </xf>
    <xf numFmtId="4" fontId="89" fillId="0" borderId="40" xfId="3229" applyNumberFormat="1" applyFont="1" applyFill="1" applyBorder="1" applyAlignment="1" applyProtection="1">
      <alignment horizontal="center" vertical="center"/>
    </xf>
    <xf numFmtId="0" fontId="5" fillId="0" borderId="1"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5" fillId="0" borderId="37" xfId="0" applyFont="1" applyBorder="1" applyAlignment="1" applyProtection="1">
      <alignment horizontal="left" vertical="center" wrapText="1"/>
    </xf>
    <xf numFmtId="0" fontId="5" fillId="0" borderId="36" xfId="0" applyFont="1" applyBorder="1" applyAlignment="1" applyProtection="1">
      <alignment horizontal="left" vertical="center" wrapText="1"/>
    </xf>
    <xf numFmtId="0" fontId="5" fillId="0" borderId="4"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108" fillId="70" borderId="1" xfId="7" applyFont="1" applyFill="1" applyBorder="1" applyAlignment="1" applyProtection="1">
      <alignment horizontal="left" vertical="center" wrapText="1"/>
    </xf>
    <xf numFmtId="0" fontId="15" fillId="69" borderId="4" xfId="0" applyFont="1" applyFill="1" applyBorder="1" applyAlignment="1" applyProtection="1">
      <alignment horizontal="left" vertical="center" wrapText="1"/>
    </xf>
    <xf numFmtId="0" fontId="15" fillId="69" borderId="6" xfId="0" applyFont="1" applyFill="1" applyBorder="1" applyAlignment="1" applyProtection="1">
      <alignment horizontal="left" vertical="center" wrapText="1"/>
    </xf>
    <xf numFmtId="0" fontId="15" fillId="69" borderId="2" xfId="0" applyFont="1" applyFill="1" applyBorder="1" applyAlignment="1" applyProtection="1">
      <alignment horizontal="left" vertical="center" wrapText="1"/>
    </xf>
    <xf numFmtId="4" fontId="8" fillId="0" borderId="32" xfId="0" applyNumberFormat="1" applyFont="1" applyFill="1" applyBorder="1" applyAlignment="1" applyProtection="1">
      <alignment horizontal="center" vertical="center" wrapText="1"/>
    </xf>
    <xf numFmtId="4" fontId="8" fillId="0" borderId="33" xfId="0" applyNumberFormat="1" applyFont="1" applyFill="1" applyBorder="1" applyAlignment="1" applyProtection="1">
      <alignment horizontal="center" vertical="center" wrapText="1"/>
    </xf>
    <xf numFmtId="4" fontId="8" fillId="0" borderId="35" xfId="0" applyNumberFormat="1" applyFont="1" applyFill="1" applyBorder="1" applyAlignment="1" applyProtection="1">
      <alignment horizontal="center" vertical="center" wrapText="1"/>
    </xf>
    <xf numFmtId="0" fontId="101" fillId="71" borderId="33" xfId="0" applyFont="1" applyFill="1" applyBorder="1" applyAlignment="1" applyProtection="1">
      <alignment horizontal="center" vertical="center"/>
    </xf>
    <xf numFmtId="0" fontId="100" fillId="71" borderId="38" xfId="0" applyFont="1" applyFill="1" applyBorder="1" applyAlignment="1" applyProtection="1">
      <alignment horizontal="center" vertical="center" wrapText="1"/>
    </xf>
    <xf numFmtId="0" fontId="100" fillId="71" borderId="42" xfId="0" applyFont="1" applyFill="1" applyBorder="1" applyAlignment="1" applyProtection="1">
      <alignment horizontal="center" vertical="center" wrapText="1"/>
    </xf>
    <xf numFmtId="0" fontId="105" fillId="0" borderId="1" xfId="7" applyFont="1" applyBorder="1" applyAlignment="1" applyProtection="1">
      <alignment horizontal="left" vertical="center" wrapText="1"/>
    </xf>
    <xf numFmtId="0" fontId="108" fillId="70" borderId="1" xfId="0" applyFont="1" applyFill="1" applyBorder="1" applyAlignment="1" applyProtection="1">
      <alignment horizontal="left" vertical="top" wrapText="1"/>
    </xf>
    <xf numFmtId="0" fontId="108" fillId="0" borderId="1" xfId="0" applyFont="1" applyFill="1" applyBorder="1" applyAlignment="1" applyProtection="1">
      <alignment horizontal="left" vertical="top" wrapText="1"/>
    </xf>
    <xf numFmtId="0" fontId="108" fillId="3" borderId="1" xfId="0" applyFont="1" applyFill="1" applyBorder="1" applyAlignment="1" applyProtection="1">
      <alignment horizontal="left" vertical="center" wrapText="1"/>
    </xf>
    <xf numFmtId="0" fontId="108" fillId="0" borderId="1" xfId="0" applyFont="1" applyFill="1" applyBorder="1" applyAlignment="1" applyProtection="1">
      <alignment horizontal="left" vertical="center" wrapText="1"/>
    </xf>
    <xf numFmtId="198" fontId="99" fillId="33" borderId="4" xfId="519" applyNumberFormat="1" applyFont="1" applyBorder="1" applyAlignment="1" applyProtection="1">
      <alignment horizontal="center" vertical="center"/>
      <protection locked="0"/>
    </xf>
    <xf numFmtId="198" fontId="99" fillId="33" borderId="41" xfId="519" applyNumberFormat="1" applyFont="1" applyBorder="1" applyAlignment="1" applyProtection="1">
      <alignment horizontal="center" vertical="center"/>
      <protection locked="0"/>
    </xf>
    <xf numFmtId="0" fontId="90" fillId="0" borderId="4" xfId="0" applyFont="1" applyBorder="1" applyAlignment="1" applyProtection="1">
      <alignment horizontal="left" vertical="center" wrapText="1"/>
    </xf>
    <xf numFmtId="0" fontId="90" fillId="0" borderId="2" xfId="0" applyFont="1" applyBorder="1" applyAlignment="1" applyProtection="1">
      <alignment horizontal="left" vertical="center" wrapText="1"/>
    </xf>
    <xf numFmtId="198" fontId="99" fillId="72" borderId="43" xfId="519" applyNumberFormat="1" applyFont="1" applyFill="1" applyBorder="1" applyAlignment="1" applyProtection="1">
      <alignment horizontal="center" vertical="center"/>
      <protection locked="0"/>
    </xf>
    <xf numFmtId="198" fontId="99" fillId="72" borderId="44" xfId="519" applyNumberFormat="1" applyFont="1" applyFill="1" applyBorder="1" applyAlignment="1" applyProtection="1">
      <alignment horizontal="center" vertical="center"/>
      <protection locked="0"/>
    </xf>
    <xf numFmtId="0" fontId="103" fillId="0" borderId="0" xfId="7" applyFont="1" applyAlignment="1" applyProtection="1">
      <alignment horizontal="left"/>
    </xf>
    <xf numFmtId="0" fontId="8" fillId="0" borderId="37" xfId="0" applyFont="1" applyBorder="1" applyAlignment="1" applyProtection="1">
      <alignment horizontal="left" vertical="center" wrapText="1"/>
    </xf>
    <xf numFmtId="0" fontId="8" fillId="0" borderId="36" xfId="0" applyFont="1" applyBorder="1" applyAlignment="1" applyProtection="1">
      <alignment horizontal="left" vertical="center" wrapText="1"/>
    </xf>
    <xf numFmtId="0" fontId="107" fillId="70" borderId="1" xfId="0" applyFont="1" applyFill="1" applyBorder="1" applyAlignment="1" applyProtection="1">
      <alignment horizontal="left" wrapText="1"/>
    </xf>
    <xf numFmtId="0" fontId="107" fillId="0" borderId="1" xfId="0" applyFont="1" applyBorder="1" applyAlignment="1" applyProtection="1">
      <alignment horizontal="left" wrapText="1"/>
    </xf>
    <xf numFmtId="0" fontId="114" fillId="0" borderId="39" xfId="814" applyFont="1" applyFill="1" applyBorder="1" applyAlignment="1" applyProtection="1">
      <alignment horizontal="left" vertical="center" wrapText="1"/>
    </xf>
    <xf numFmtId="0" fontId="115" fillId="0" borderId="39" xfId="0" applyFont="1" applyFill="1" applyBorder="1" applyAlignment="1">
      <alignment horizontal="left" vertical="center" wrapText="1"/>
    </xf>
  </cellXfs>
  <cellStyles count="3231">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Гиперссылка" xfId="3230" builtinId="8"/>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78"/>
  <sheetViews>
    <sheetView tabSelected="1" zoomScale="110" zoomScaleNormal="110" workbookViewId="0">
      <pane ySplit="3" topLeftCell="A4" activePane="bottomLeft" state="frozen"/>
      <selection pane="bottomLeft" activeCell="Q8" sqref="Q8"/>
    </sheetView>
  </sheetViews>
  <sheetFormatPr defaultRowHeight="15"/>
  <cols>
    <col min="1" max="1" width="6.7109375" customWidth="1"/>
    <col min="2" max="2" width="8.5703125" customWidth="1"/>
    <col min="3" max="3" width="48.7109375" customWidth="1"/>
    <col min="4" max="4" width="12.42578125" customWidth="1"/>
    <col min="5" max="5" width="46.42578125" customWidth="1"/>
    <col min="6" max="6" width="13.42578125" style="1" customWidth="1"/>
    <col min="7" max="7" width="13.42578125" customWidth="1"/>
    <col min="8" max="8" width="13.140625" customWidth="1"/>
    <col min="9" max="9" width="0" hidden="1" customWidth="1"/>
    <col min="10" max="10" width="21.85546875" hidden="1" customWidth="1"/>
    <col min="11" max="11" width="13.7109375" hidden="1" customWidth="1"/>
    <col min="12" max="12" width="14.5703125" hidden="1" customWidth="1"/>
    <col min="13" max="13" width="6.85546875" hidden="1" customWidth="1"/>
    <col min="14" max="16" width="0" hidden="1" customWidth="1"/>
    <col min="17" max="17" width="16.85546875" customWidth="1"/>
    <col min="18" max="18" width="19.5703125" customWidth="1"/>
  </cols>
  <sheetData>
    <row r="1" spans="1:18" s="1" customFormat="1">
      <c r="Q1" s="8"/>
      <c r="R1" s="68" t="s">
        <v>121</v>
      </c>
    </row>
    <row r="2" spans="1:18" ht="45" customHeight="1">
      <c r="A2" s="105" t="s">
        <v>117</v>
      </c>
      <c r="B2" s="106"/>
      <c r="C2" s="106"/>
      <c r="D2" s="106"/>
      <c r="E2" s="106"/>
      <c r="F2" s="106"/>
      <c r="G2" s="106"/>
      <c r="H2" s="106"/>
      <c r="I2" s="107"/>
      <c r="J2" s="107"/>
      <c r="K2" s="107"/>
      <c r="L2" s="107"/>
      <c r="M2" s="107"/>
      <c r="N2" s="107"/>
      <c r="O2" s="107"/>
      <c r="P2" s="107"/>
      <c r="Q2" s="107"/>
      <c r="R2" s="107"/>
    </row>
    <row r="3" spans="1:18" s="1" customFormat="1" ht="29.25" customHeight="1">
      <c r="A3" s="189" t="s">
        <v>131</v>
      </c>
      <c r="B3" s="190"/>
      <c r="C3" s="190"/>
      <c r="D3" s="67">
        <v>0</v>
      </c>
      <c r="E3" s="65"/>
      <c r="F3" s="65"/>
      <c r="G3" s="65"/>
      <c r="H3" s="65"/>
      <c r="I3" s="2"/>
      <c r="J3" s="2"/>
      <c r="K3" s="2"/>
      <c r="L3" s="2"/>
      <c r="M3" s="2"/>
      <c r="N3" s="2"/>
      <c r="O3" s="2"/>
      <c r="P3" s="2"/>
      <c r="Q3" s="8"/>
      <c r="R3" s="2"/>
    </row>
    <row r="4" spans="1:18" s="66" customFormat="1" ht="18" customHeight="1">
      <c r="A4" s="65"/>
      <c r="B4" s="65"/>
      <c r="C4" s="65"/>
      <c r="D4" s="65"/>
      <c r="E4" s="65"/>
      <c r="F4" s="65"/>
      <c r="G4" s="65"/>
      <c r="H4" s="65"/>
      <c r="I4" s="8"/>
      <c r="J4" s="8"/>
      <c r="K4" s="8"/>
      <c r="L4" s="8"/>
      <c r="M4" s="8"/>
      <c r="N4" s="8"/>
      <c r="O4" s="8"/>
      <c r="P4" s="8"/>
      <c r="Q4" s="8"/>
      <c r="R4" s="8"/>
    </row>
    <row r="5" spans="1:18" ht="55.5" customHeight="1">
      <c r="A5" s="157" t="s">
        <v>0</v>
      </c>
      <c r="B5" s="157" t="s">
        <v>1</v>
      </c>
      <c r="C5" s="119" t="s">
        <v>2</v>
      </c>
      <c r="D5" s="121" t="s">
        <v>3</v>
      </c>
      <c r="E5" s="119" t="s">
        <v>4</v>
      </c>
      <c r="F5" s="167" t="s">
        <v>5</v>
      </c>
      <c r="G5" s="168"/>
      <c r="H5" s="169"/>
      <c r="I5" s="2"/>
      <c r="J5" s="2"/>
      <c r="K5" s="2"/>
      <c r="L5" s="2"/>
      <c r="M5" s="2"/>
      <c r="N5" s="2"/>
      <c r="O5" s="2"/>
      <c r="P5" s="2"/>
      <c r="Q5" s="108" t="s">
        <v>122</v>
      </c>
      <c r="R5" s="109"/>
    </row>
    <row r="6" spans="1:18" ht="36" customHeight="1">
      <c r="A6" s="158"/>
      <c r="B6" s="158"/>
      <c r="C6" s="120"/>
      <c r="D6" s="122"/>
      <c r="E6" s="120"/>
      <c r="F6" s="156" t="s">
        <v>31</v>
      </c>
      <c r="G6" s="156"/>
      <c r="H6" s="70" t="s">
        <v>30</v>
      </c>
      <c r="I6" s="2"/>
      <c r="J6" s="2"/>
      <c r="K6" s="2"/>
      <c r="L6" s="2"/>
      <c r="M6" s="2"/>
      <c r="N6" s="2"/>
      <c r="O6" s="2"/>
      <c r="P6" s="2"/>
      <c r="Q6" s="71" t="s">
        <v>31</v>
      </c>
      <c r="R6" s="70" t="s">
        <v>30</v>
      </c>
    </row>
    <row r="7" spans="1:18" s="1" customFormat="1" ht="40.5" customHeight="1">
      <c r="A7" s="110" t="s">
        <v>118</v>
      </c>
      <c r="B7" s="111"/>
      <c r="C7" s="111"/>
      <c r="D7" s="111"/>
      <c r="E7" s="111"/>
      <c r="F7" s="111"/>
      <c r="G7" s="111"/>
      <c r="H7" s="111"/>
      <c r="I7" s="112"/>
      <c r="J7" s="112"/>
      <c r="K7" s="112"/>
      <c r="L7" s="112"/>
      <c r="M7" s="112"/>
      <c r="N7" s="112"/>
      <c r="O7" s="112"/>
      <c r="P7" s="112"/>
      <c r="Q7" s="112"/>
      <c r="R7" s="113"/>
    </row>
    <row r="8" spans="1:18" ht="21.75" customHeight="1">
      <c r="A8" s="14"/>
      <c r="B8" s="164" t="s">
        <v>67</v>
      </c>
      <c r="C8" s="165"/>
      <c r="D8" s="165"/>
      <c r="E8" s="165"/>
      <c r="F8" s="165"/>
      <c r="G8" s="165"/>
      <c r="H8" s="166"/>
      <c r="I8" s="178">
        <v>1</v>
      </c>
      <c r="J8" s="179"/>
      <c r="K8" s="75"/>
      <c r="L8" s="75"/>
      <c r="M8" s="75"/>
      <c r="N8" s="75"/>
      <c r="O8" s="75"/>
      <c r="P8" s="75"/>
      <c r="Q8" s="77"/>
      <c r="R8" s="76"/>
    </row>
    <row r="9" spans="1:18" ht="192" customHeight="1">
      <c r="A9" s="124">
        <v>1</v>
      </c>
      <c r="B9" s="72">
        <v>11</v>
      </c>
      <c r="C9" s="73" t="s">
        <v>92</v>
      </c>
      <c r="D9" s="72"/>
      <c r="E9" s="185" t="s">
        <v>109</v>
      </c>
      <c r="F9" s="186"/>
      <c r="G9" s="74"/>
      <c r="H9" s="74"/>
      <c r="I9" s="8"/>
      <c r="J9" s="2"/>
      <c r="K9" s="2"/>
      <c r="L9" s="74"/>
      <c r="M9" s="74"/>
      <c r="N9" s="2"/>
      <c r="O9" s="2"/>
      <c r="P9" s="2"/>
      <c r="Q9" s="78"/>
      <c r="R9" s="78"/>
    </row>
    <row r="10" spans="1:18" ht="25.5">
      <c r="A10" s="124"/>
      <c r="B10" s="16" t="s">
        <v>8</v>
      </c>
      <c r="C10" s="13" t="s">
        <v>78</v>
      </c>
      <c r="D10" s="17" t="s">
        <v>7</v>
      </c>
      <c r="E10" s="126"/>
      <c r="F10" s="127"/>
      <c r="G10" s="18">
        <f t="shared" ref="G10:H13" si="0">L10*$I$8</f>
        <v>212957.323</v>
      </c>
      <c r="H10" s="18">
        <f t="shared" si="0"/>
        <v>23425.305530000001</v>
      </c>
      <c r="I10" s="8"/>
      <c r="J10" s="2"/>
      <c r="K10" s="2"/>
      <c r="L10" s="18">
        <v>212957.323</v>
      </c>
      <c r="M10" s="18">
        <v>23425.305530000001</v>
      </c>
      <c r="N10" s="2"/>
      <c r="O10" s="2"/>
      <c r="P10" s="2"/>
      <c r="Q10" s="79">
        <f>G10*D3</f>
        <v>0</v>
      </c>
      <c r="R10" s="79">
        <f>H10*D3</f>
        <v>0</v>
      </c>
    </row>
    <row r="11" spans="1:18" ht="25.5">
      <c r="A11" s="124"/>
      <c r="B11" s="16" t="s">
        <v>9</v>
      </c>
      <c r="C11" s="13" t="s">
        <v>82</v>
      </c>
      <c r="D11" s="17" t="s">
        <v>7</v>
      </c>
      <c r="E11" s="126"/>
      <c r="F11" s="127"/>
      <c r="G11" s="18">
        <f t="shared" si="0"/>
        <v>216692.27295000001</v>
      </c>
      <c r="H11" s="18">
        <f t="shared" si="0"/>
        <v>23836.150024500002</v>
      </c>
      <c r="I11" s="8"/>
      <c r="J11" s="2"/>
      <c r="K11" s="2"/>
      <c r="L11" s="18">
        <v>216692.27295000001</v>
      </c>
      <c r="M11" s="18">
        <v>23836.150024500002</v>
      </c>
      <c r="N11" s="2"/>
      <c r="O11" s="2"/>
      <c r="P11" s="2"/>
      <c r="Q11" s="79">
        <f>G11*D3</f>
        <v>0</v>
      </c>
      <c r="R11" s="79">
        <f>H11*D3</f>
        <v>0</v>
      </c>
    </row>
    <row r="12" spans="1:18" ht="25.5">
      <c r="A12" s="124"/>
      <c r="B12" s="16" t="s">
        <v>10</v>
      </c>
      <c r="C12" s="13" t="s">
        <v>79</v>
      </c>
      <c r="D12" s="17" t="s">
        <v>7</v>
      </c>
      <c r="E12" s="126"/>
      <c r="F12" s="127"/>
      <c r="G12" s="18">
        <f t="shared" si="0"/>
        <v>247253.36235000001</v>
      </c>
      <c r="H12" s="18">
        <f t="shared" si="0"/>
        <v>27197.869858500002</v>
      </c>
      <c r="I12" s="8"/>
      <c r="J12" s="2"/>
      <c r="K12" s="2"/>
      <c r="L12" s="18">
        <v>247253.36235000001</v>
      </c>
      <c r="M12" s="18">
        <v>27197.869858500002</v>
      </c>
      <c r="N12" s="2"/>
      <c r="O12" s="2"/>
      <c r="P12" s="2"/>
      <c r="Q12" s="79">
        <f>G12*D3</f>
        <v>0</v>
      </c>
      <c r="R12" s="79">
        <f>H12*D3</f>
        <v>0</v>
      </c>
    </row>
    <row r="13" spans="1:18" ht="25.5">
      <c r="A13" s="125"/>
      <c r="B13" s="16" t="s">
        <v>36</v>
      </c>
      <c r="C13" s="13" t="s">
        <v>80</v>
      </c>
      <c r="D13" s="17" t="s">
        <v>7</v>
      </c>
      <c r="E13" s="126"/>
      <c r="F13" s="127"/>
      <c r="G13" s="18">
        <f t="shared" si="0"/>
        <v>295757.33845000004</v>
      </c>
      <c r="H13" s="18">
        <f t="shared" si="0"/>
        <v>32533.307229500006</v>
      </c>
      <c r="I13" s="8"/>
      <c r="J13" s="2"/>
      <c r="K13" s="2"/>
      <c r="L13" s="18">
        <v>295757.33845000004</v>
      </c>
      <c r="M13" s="18">
        <v>32533.307229500006</v>
      </c>
      <c r="N13" s="2"/>
      <c r="O13" s="2"/>
      <c r="P13" s="2"/>
      <c r="Q13" s="79">
        <f>G13*D3</f>
        <v>0</v>
      </c>
      <c r="R13" s="79">
        <f>H13*D3</f>
        <v>0</v>
      </c>
    </row>
    <row r="14" spans="1:18" ht="195.75" customHeight="1">
      <c r="A14" s="123">
        <v>2</v>
      </c>
      <c r="B14" s="3">
        <v>12</v>
      </c>
      <c r="C14" s="6" t="s">
        <v>105</v>
      </c>
      <c r="D14" s="3"/>
      <c r="E14" s="180" t="s">
        <v>110</v>
      </c>
      <c r="F14" s="181"/>
      <c r="G14" s="19"/>
      <c r="H14" s="19"/>
      <c r="I14" s="8"/>
      <c r="J14" s="2"/>
      <c r="K14" s="2"/>
      <c r="L14" s="6"/>
      <c r="M14" s="6"/>
      <c r="N14" s="2"/>
      <c r="O14" s="2"/>
      <c r="P14" s="2"/>
      <c r="Q14" s="78"/>
      <c r="R14" s="78"/>
    </row>
    <row r="15" spans="1:18" ht="25.5">
      <c r="A15" s="124"/>
      <c r="B15" s="16" t="s">
        <v>37</v>
      </c>
      <c r="C15" s="13" t="s">
        <v>78</v>
      </c>
      <c r="D15" s="17" t="s">
        <v>7</v>
      </c>
      <c r="E15" s="126"/>
      <c r="F15" s="127"/>
      <c r="G15" s="18">
        <f t="shared" ref="G15:H18" si="1">L15*$I$8</f>
        <v>312315.02</v>
      </c>
      <c r="H15" s="18">
        <f t="shared" si="1"/>
        <v>34354.65</v>
      </c>
      <c r="I15" s="8"/>
      <c r="J15" s="2"/>
      <c r="K15" s="2"/>
      <c r="L15" s="20">
        <v>312315.02</v>
      </c>
      <c r="M15" s="20">
        <v>34354.65</v>
      </c>
      <c r="N15" s="2"/>
      <c r="O15" s="2"/>
      <c r="P15" s="2"/>
      <c r="Q15" s="79">
        <f>G15*D3</f>
        <v>0</v>
      </c>
      <c r="R15" s="79">
        <f>H15*D3</f>
        <v>0</v>
      </c>
    </row>
    <row r="16" spans="1:18" ht="25.5">
      <c r="A16" s="124"/>
      <c r="B16" s="16" t="s">
        <v>38</v>
      </c>
      <c r="C16" s="13" t="s">
        <v>81</v>
      </c>
      <c r="D16" s="17" t="s">
        <v>7</v>
      </c>
      <c r="E16" s="126"/>
      <c r="F16" s="127"/>
      <c r="G16" s="18">
        <f t="shared" si="1"/>
        <v>317537.89</v>
      </c>
      <c r="H16" s="18">
        <f t="shared" si="1"/>
        <v>34929.17</v>
      </c>
      <c r="I16" s="8"/>
      <c r="J16" s="2"/>
      <c r="K16" s="2"/>
      <c r="L16" s="20">
        <v>317537.89</v>
      </c>
      <c r="M16" s="20">
        <v>34929.17</v>
      </c>
      <c r="N16" s="2"/>
      <c r="O16" s="2"/>
      <c r="P16" s="2"/>
      <c r="Q16" s="79">
        <f>G16*D3</f>
        <v>0</v>
      </c>
      <c r="R16" s="79">
        <f>H16*D3</f>
        <v>0</v>
      </c>
    </row>
    <row r="17" spans="1:18" ht="25.5">
      <c r="A17" s="124"/>
      <c r="B17" s="16" t="s">
        <v>39</v>
      </c>
      <c r="C17" s="13" t="s">
        <v>83</v>
      </c>
      <c r="D17" s="17" t="s">
        <v>7</v>
      </c>
      <c r="E17" s="126"/>
      <c r="F17" s="127"/>
      <c r="G17" s="18">
        <f t="shared" si="1"/>
        <v>358047.77</v>
      </c>
      <c r="H17" s="18">
        <f t="shared" si="1"/>
        <v>39385.25</v>
      </c>
      <c r="I17" s="8"/>
      <c r="J17" s="2"/>
      <c r="K17" s="2"/>
      <c r="L17" s="20">
        <v>358047.77</v>
      </c>
      <c r="M17" s="20">
        <v>39385.25</v>
      </c>
      <c r="N17" s="2"/>
      <c r="O17" s="2"/>
      <c r="P17" s="2"/>
      <c r="Q17" s="79">
        <f>G17*D3</f>
        <v>0</v>
      </c>
      <c r="R17" s="79">
        <f>H17*D3</f>
        <v>0</v>
      </c>
    </row>
    <row r="18" spans="1:18" ht="25.5">
      <c r="A18" s="125"/>
      <c r="B18" s="16" t="s">
        <v>40</v>
      </c>
      <c r="C18" s="13" t="s">
        <v>80</v>
      </c>
      <c r="D18" s="17" t="s">
        <v>7</v>
      </c>
      <c r="E18" s="126"/>
      <c r="F18" s="127"/>
      <c r="G18" s="18">
        <f t="shared" si="1"/>
        <v>408697.63</v>
      </c>
      <c r="H18" s="18">
        <f t="shared" si="1"/>
        <v>44956.74</v>
      </c>
      <c r="I18" s="8"/>
      <c r="J18" s="2"/>
      <c r="K18" s="2"/>
      <c r="L18" s="20">
        <v>408697.63</v>
      </c>
      <c r="M18" s="20">
        <v>44956.74</v>
      </c>
      <c r="N18" s="2"/>
      <c r="O18" s="2"/>
      <c r="P18" s="2"/>
      <c r="Q18" s="79">
        <f>G18*D3</f>
        <v>0</v>
      </c>
      <c r="R18" s="79">
        <f>H18*D3</f>
        <v>0</v>
      </c>
    </row>
    <row r="19" spans="1:18" ht="162.75" customHeight="1">
      <c r="A19" s="123">
        <v>3</v>
      </c>
      <c r="B19" s="3">
        <v>13</v>
      </c>
      <c r="C19" s="6" t="s">
        <v>93</v>
      </c>
      <c r="D19" s="3"/>
      <c r="E19" s="134" t="s">
        <v>108</v>
      </c>
      <c r="F19" s="135"/>
      <c r="G19" s="19"/>
      <c r="H19" s="19"/>
      <c r="I19" s="8"/>
      <c r="J19" s="2"/>
      <c r="K19" s="2"/>
      <c r="L19" s="15"/>
      <c r="M19" s="15"/>
      <c r="N19" s="2"/>
      <c r="O19" s="2"/>
      <c r="P19" s="2"/>
      <c r="Q19" s="78"/>
      <c r="R19" s="78"/>
    </row>
    <row r="20" spans="1:18" ht="25.5">
      <c r="A20" s="124"/>
      <c r="B20" s="16" t="s">
        <v>41</v>
      </c>
      <c r="C20" s="13" t="s">
        <v>78</v>
      </c>
      <c r="D20" s="17" t="s">
        <v>7</v>
      </c>
      <c r="E20" s="126"/>
      <c r="F20" s="127"/>
      <c r="G20" s="18">
        <f t="shared" ref="G20:H23" si="2">L20*$I$8</f>
        <v>213242.13</v>
      </c>
      <c r="H20" s="18">
        <f t="shared" si="2"/>
        <v>23456.63</v>
      </c>
      <c r="I20" s="8"/>
      <c r="J20" s="2"/>
      <c r="K20" s="2"/>
      <c r="L20" s="18">
        <v>213242.13</v>
      </c>
      <c r="M20" s="18">
        <v>23456.63</v>
      </c>
      <c r="N20" s="2"/>
      <c r="O20" s="2"/>
      <c r="P20" s="2"/>
      <c r="Q20" s="79">
        <f>G20*D3</f>
        <v>0</v>
      </c>
      <c r="R20" s="79">
        <f>H20*D3</f>
        <v>0</v>
      </c>
    </row>
    <row r="21" spans="1:18" ht="25.5">
      <c r="A21" s="124"/>
      <c r="B21" s="16" t="s">
        <v>42</v>
      </c>
      <c r="C21" s="13" t="s">
        <v>81</v>
      </c>
      <c r="D21" s="17" t="s">
        <v>7</v>
      </c>
      <c r="E21" s="126"/>
      <c r="F21" s="127"/>
      <c r="G21" s="18">
        <f t="shared" si="2"/>
        <v>216744.1</v>
      </c>
      <c r="H21" s="18">
        <f t="shared" si="2"/>
        <v>23841.85</v>
      </c>
      <c r="I21" s="8"/>
      <c r="J21" s="2"/>
      <c r="K21" s="2"/>
      <c r="L21" s="18">
        <v>216744.1</v>
      </c>
      <c r="M21" s="18">
        <v>23841.85</v>
      </c>
      <c r="N21" s="2"/>
      <c r="O21" s="2"/>
      <c r="P21" s="2"/>
      <c r="Q21" s="79">
        <f>G21*D3</f>
        <v>0</v>
      </c>
      <c r="R21" s="79">
        <f>H21*D3</f>
        <v>0</v>
      </c>
    </row>
    <row r="22" spans="1:18" ht="25.5">
      <c r="A22" s="124"/>
      <c r="B22" s="16" t="s">
        <v>43</v>
      </c>
      <c r="C22" s="13" t="s">
        <v>83</v>
      </c>
      <c r="D22" s="17" t="s">
        <v>7</v>
      </c>
      <c r="E22" s="126"/>
      <c r="F22" s="127"/>
      <c r="G22" s="18">
        <f t="shared" si="2"/>
        <v>251453.6</v>
      </c>
      <c r="H22" s="18">
        <f t="shared" si="2"/>
        <v>27659.9</v>
      </c>
      <c r="I22" s="8"/>
      <c r="J22" s="2"/>
      <c r="K22" s="2"/>
      <c r="L22" s="18">
        <v>251453.6</v>
      </c>
      <c r="M22" s="18">
        <v>27659.9</v>
      </c>
      <c r="N22" s="2"/>
      <c r="O22" s="2"/>
      <c r="P22" s="2"/>
      <c r="Q22" s="79">
        <f>G22*D3</f>
        <v>0</v>
      </c>
      <c r="R22" s="79">
        <f>H22*D3</f>
        <v>0</v>
      </c>
    </row>
    <row r="23" spans="1:18" ht="25.5">
      <c r="A23" s="125"/>
      <c r="B23" s="16" t="s">
        <v>44</v>
      </c>
      <c r="C23" s="13" t="s">
        <v>80</v>
      </c>
      <c r="D23" s="17" t="s">
        <v>7</v>
      </c>
      <c r="E23" s="126"/>
      <c r="F23" s="127"/>
      <c r="G23" s="18">
        <f t="shared" si="2"/>
        <v>299040.90999999997</v>
      </c>
      <c r="H23" s="18">
        <f t="shared" si="2"/>
        <v>32894.5</v>
      </c>
      <c r="I23" s="8"/>
      <c r="J23" s="2"/>
      <c r="K23" s="2"/>
      <c r="L23" s="18">
        <v>299040.90999999997</v>
      </c>
      <c r="M23" s="18">
        <v>32894.5</v>
      </c>
      <c r="N23" s="2"/>
      <c r="O23" s="2"/>
      <c r="P23" s="2"/>
      <c r="Q23" s="79">
        <f>G23*D3</f>
        <v>0</v>
      </c>
      <c r="R23" s="79">
        <f>H23*D3</f>
        <v>0</v>
      </c>
    </row>
    <row r="24" spans="1:18" ht="181.5" customHeight="1">
      <c r="A24" s="123">
        <v>4</v>
      </c>
      <c r="B24" s="3">
        <v>14</v>
      </c>
      <c r="C24" s="6" t="s">
        <v>112</v>
      </c>
      <c r="D24" s="3"/>
      <c r="E24" s="134" t="s">
        <v>111</v>
      </c>
      <c r="F24" s="135"/>
      <c r="G24" s="19"/>
      <c r="H24" s="19"/>
      <c r="I24" s="8"/>
      <c r="J24" s="2"/>
      <c r="K24" s="2"/>
      <c r="L24" s="15"/>
      <c r="M24" s="15"/>
      <c r="N24" s="2"/>
      <c r="O24" s="2"/>
      <c r="P24" s="2"/>
      <c r="Q24" s="79"/>
      <c r="R24" s="79"/>
    </row>
    <row r="25" spans="1:18" ht="25.5">
      <c r="A25" s="124"/>
      <c r="B25" s="16" t="s">
        <v>45</v>
      </c>
      <c r="C25" s="13" t="s">
        <v>78</v>
      </c>
      <c r="D25" s="17" t="s">
        <v>7</v>
      </c>
      <c r="E25" s="126"/>
      <c r="F25" s="127"/>
      <c r="G25" s="18">
        <f t="shared" ref="G25:H28" si="3">L25*$I$8</f>
        <v>485669.97</v>
      </c>
      <c r="H25" s="18">
        <f t="shared" si="3"/>
        <v>53423.7</v>
      </c>
      <c r="I25" s="8"/>
      <c r="J25" s="2"/>
      <c r="K25" s="2"/>
      <c r="L25" s="18">
        <v>485669.97</v>
      </c>
      <c r="M25" s="18">
        <v>53423.7</v>
      </c>
      <c r="N25" s="2"/>
      <c r="O25" s="2"/>
      <c r="P25" s="2"/>
      <c r="Q25" s="79">
        <f>G25*D3</f>
        <v>0</v>
      </c>
      <c r="R25" s="79">
        <f>H25*D3</f>
        <v>0</v>
      </c>
    </row>
    <row r="26" spans="1:18" ht="25.5">
      <c r="A26" s="124"/>
      <c r="B26" s="16" t="s">
        <v>46</v>
      </c>
      <c r="C26" s="13" t="s">
        <v>81</v>
      </c>
      <c r="D26" s="17" t="s">
        <v>7</v>
      </c>
      <c r="E26" s="126"/>
      <c r="F26" s="127"/>
      <c r="G26" s="18">
        <f t="shared" si="3"/>
        <v>489171.94</v>
      </c>
      <c r="H26" s="18">
        <f t="shared" si="3"/>
        <v>53808.91</v>
      </c>
      <c r="I26" s="8"/>
      <c r="J26" s="2"/>
      <c r="K26" s="2"/>
      <c r="L26" s="18">
        <v>489171.94</v>
      </c>
      <c r="M26" s="18">
        <v>53808.91</v>
      </c>
      <c r="N26" s="2"/>
      <c r="O26" s="2"/>
      <c r="P26" s="2"/>
      <c r="Q26" s="79">
        <f>G26*D3</f>
        <v>0</v>
      </c>
      <c r="R26" s="79">
        <f>H26*D3</f>
        <v>0</v>
      </c>
    </row>
    <row r="27" spans="1:18" ht="25.5">
      <c r="A27" s="124"/>
      <c r="B27" s="16" t="s">
        <v>47</v>
      </c>
      <c r="C27" s="21" t="s">
        <v>84</v>
      </c>
      <c r="D27" s="17" t="s">
        <v>7</v>
      </c>
      <c r="E27" s="126"/>
      <c r="F27" s="127"/>
      <c r="G27" s="18">
        <f t="shared" si="3"/>
        <v>523881.44</v>
      </c>
      <c r="H27" s="18">
        <f t="shared" si="3"/>
        <v>57626.96</v>
      </c>
      <c r="I27" s="8"/>
      <c r="J27" s="2"/>
      <c r="K27" s="2"/>
      <c r="L27" s="18">
        <v>523881.44</v>
      </c>
      <c r="M27" s="18">
        <v>57626.96</v>
      </c>
      <c r="N27" s="2"/>
      <c r="O27" s="2"/>
      <c r="P27" s="2"/>
      <c r="Q27" s="79">
        <f>G27*D3</f>
        <v>0</v>
      </c>
      <c r="R27" s="79">
        <f>H27*D3</f>
        <v>0</v>
      </c>
    </row>
    <row r="28" spans="1:18" ht="25.5">
      <c r="A28" s="125"/>
      <c r="B28" s="16" t="s">
        <v>48</v>
      </c>
      <c r="C28" s="13" t="s">
        <v>80</v>
      </c>
      <c r="D28" s="17" t="s">
        <v>7</v>
      </c>
      <c r="E28" s="126"/>
      <c r="F28" s="127"/>
      <c r="G28" s="18">
        <f t="shared" si="3"/>
        <v>571468.75</v>
      </c>
      <c r="H28" s="18">
        <f t="shared" si="3"/>
        <v>62861.56</v>
      </c>
      <c r="I28" s="8"/>
      <c r="J28" s="2"/>
      <c r="K28" s="2"/>
      <c r="L28" s="18">
        <v>571468.75</v>
      </c>
      <c r="M28" s="18">
        <v>62861.56</v>
      </c>
      <c r="N28" s="2"/>
      <c r="O28" s="2"/>
      <c r="P28" s="2"/>
      <c r="Q28" s="79">
        <f>G28*D3</f>
        <v>0</v>
      </c>
      <c r="R28" s="79">
        <f>H28*D3</f>
        <v>0</v>
      </c>
    </row>
    <row r="29" spans="1:18" ht="25.5" customHeight="1">
      <c r="A29" s="22"/>
      <c r="B29" s="164" t="s">
        <v>119</v>
      </c>
      <c r="C29" s="165"/>
      <c r="D29" s="165"/>
      <c r="E29" s="165"/>
      <c r="F29" s="165"/>
      <c r="G29" s="165"/>
      <c r="H29" s="166"/>
      <c r="I29" s="69"/>
      <c r="J29" s="69"/>
      <c r="K29" s="69"/>
      <c r="L29" s="69"/>
      <c r="M29" s="69"/>
      <c r="N29" s="69"/>
      <c r="O29" s="69"/>
      <c r="P29" s="69"/>
      <c r="Q29" s="96"/>
      <c r="R29" s="96"/>
    </row>
    <row r="30" spans="1:18" ht="132.75" customHeight="1">
      <c r="A30" s="123">
        <v>5</v>
      </c>
      <c r="B30" s="3">
        <v>15</v>
      </c>
      <c r="C30" s="6" t="s">
        <v>94</v>
      </c>
      <c r="D30" s="3"/>
      <c r="E30" s="134" t="s">
        <v>113</v>
      </c>
      <c r="F30" s="135"/>
      <c r="G30" s="15"/>
      <c r="H30" s="15"/>
      <c r="I30" s="8"/>
      <c r="J30" s="2"/>
      <c r="K30" s="2"/>
      <c r="L30" s="15"/>
      <c r="M30" s="15"/>
      <c r="N30" s="2"/>
      <c r="O30" s="2"/>
      <c r="P30" s="2"/>
      <c r="Q30" s="79"/>
      <c r="R30" s="79"/>
    </row>
    <row r="31" spans="1:18" ht="58.5" customHeight="1">
      <c r="A31" s="124"/>
      <c r="B31" s="16" t="s">
        <v>49</v>
      </c>
      <c r="C31" s="13" t="s">
        <v>95</v>
      </c>
      <c r="D31" s="17" t="s">
        <v>11</v>
      </c>
      <c r="E31" s="126"/>
      <c r="F31" s="127"/>
      <c r="G31" s="18">
        <f t="shared" ref="G31:H38" si="4">L31*$I$8</f>
        <v>2014571.65</v>
      </c>
      <c r="H31" s="18">
        <f t="shared" si="4"/>
        <v>221602.88</v>
      </c>
      <c r="I31" s="8"/>
      <c r="J31" s="2"/>
      <c r="K31" s="2"/>
      <c r="L31" s="18">
        <v>2014571.65</v>
      </c>
      <c r="M31" s="18">
        <v>221602.88</v>
      </c>
      <c r="N31" s="2"/>
      <c r="O31" s="2"/>
      <c r="P31" s="2"/>
      <c r="Q31" s="79">
        <f>G31*D3</f>
        <v>0</v>
      </c>
      <c r="R31" s="79">
        <f>H31*D3</f>
        <v>0</v>
      </c>
    </row>
    <row r="32" spans="1:18" ht="54">
      <c r="A32" s="125"/>
      <c r="B32" s="16" t="s">
        <v>50</v>
      </c>
      <c r="C32" s="13" t="s">
        <v>70</v>
      </c>
      <c r="D32" s="17" t="s">
        <v>12</v>
      </c>
      <c r="E32" s="126"/>
      <c r="F32" s="127"/>
      <c r="G32" s="18">
        <f t="shared" si="4"/>
        <v>445428.94</v>
      </c>
      <c r="H32" s="18">
        <f t="shared" si="4"/>
        <v>48997.18</v>
      </c>
      <c r="I32" s="8"/>
      <c r="J32" s="2"/>
      <c r="K32" s="2"/>
      <c r="L32" s="18">
        <v>445428.94</v>
      </c>
      <c r="M32" s="18">
        <v>48997.18</v>
      </c>
      <c r="N32" s="2"/>
      <c r="O32" s="2"/>
      <c r="P32" s="2"/>
      <c r="Q32" s="79">
        <f>G32*D3</f>
        <v>0</v>
      </c>
      <c r="R32" s="79">
        <f>H32*D3</f>
        <v>0</v>
      </c>
    </row>
    <row r="33" spans="1:18" ht="99.75" customHeight="1">
      <c r="A33" s="23">
        <v>6</v>
      </c>
      <c r="B33" s="3">
        <v>16</v>
      </c>
      <c r="C33" s="6" t="s">
        <v>101</v>
      </c>
      <c r="D33" s="3" t="s">
        <v>13</v>
      </c>
      <c r="E33" s="134" t="s">
        <v>100</v>
      </c>
      <c r="F33" s="135"/>
      <c r="G33" s="19">
        <f t="shared" si="4"/>
        <v>20145.716499999999</v>
      </c>
      <c r="H33" s="19">
        <f t="shared" si="4"/>
        <v>2216.0288149999997</v>
      </c>
      <c r="I33" s="8"/>
      <c r="J33" s="2"/>
      <c r="K33" s="2"/>
      <c r="L33" s="24">
        <f>L31*0.01</f>
        <v>20145.716499999999</v>
      </c>
      <c r="M33" s="24">
        <f>L33*0.11</f>
        <v>2216.0288149999997</v>
      </c>
      <c r="N33" s="2"/>
      <c r="O33" s="2"/>
      <c r="P33" s="2"/>
      <c r="Q33" s="79">
        <f>G33*D3</f>
        <v>0</v>
      </c>
      <c r="R33" s="79">
        <f>H33*D3</f>
        <v>0</v>
      </c>
    </row>
    <row r="34" spans="1:18" ht="68.25" customHeight="1">
      <c r="A34" s="25">
        <v>7</v>
      </c>
      <c r="B34" s="3">
        <v>17</v>
      </c>
      <c r="C34" s="6" t="s">
        <v>87</v>
      </c>
      <c r="D34" s="3" t="s">
        <v>13</v>
      </c>
      <c r="E34" s="134" t="s">
        <v>102</v>
      </c>
      <c r="F34" s="135"/>
      <c r="G34" s="19">
        <f t="shared" si="4"/>
        <v>21700</v>
      </c>
      <c r="H34" s="19">
        <f t="shared" si="4"/>
        <v>2387</v>
      </c>
      <c r="I34" s="2"/>
      <c r="J34" s="2"/>
      <c r="K34" s="2"/>
      <c r="L34" s="26">
        <v>21700</v>
      </c>
      <c r="M34" s="26">
        <v>2387</v>
      </c>
      <c r="N34" s="2"/>
      <c r="O34" s="2"/>
      <c r="P34" s="2"/>
      <c r="Q34" s="79">
        <f>G34*D3</f>
        <v>0</v>
      </c>
      <c r="R34" s="79">
        <f>H34*D3</f>
        <v>0</v>
      </c>
    </row>
    <row r="35" spans="1:18" s="1" customFormat="1" ht="63.75" customHeight="1">
      <c r="A35" s="25"/>
      <c r="B35" s="10" t="s">
        <v>68</v>
      </c>
      <c r="C35" s="11" t="s">
        <v>86</v>
      </c>
      <c r="D35" s="12" t="s">
        <v>13</v>
      </c>
      <c r="E35" s="151" t="s">
        <v>103</v>
      </c>
      <c r="F35" s="152"/>
      <c r="G35" s="18">
        <f t="shared" si="4"/>
        <v>20884</v>
      </c>
      <c r="H35" s="18">
        <f t="shared" si="4"/>
        <v>2297.2399999999998</v>
      </c>
      <c r="I35" s="2"/>
      <c r="J35" s="2"/>
      <c r="K35" s="2"/>
      <c r="L35" s="5">
        <v>20884</v>
      </c>
      <c r="M35" s="5">
        <v>2297.2399999999998</v>
      </c>
      <c r="N35" s="2"/>
      <c r="O35" s="2"/>
      <c r="P35" s="2"/>
      <c r="Q35" s="79">
        <f>G35*D3</f>
        <v>0</v>
      </c>
      <c r="R35" s="79">
        <f>H35*D3</f>
        <v>0</v>
      </c>
    </row>
    <row r="36" spans="1:18" ht="53.25" customHeight="1">
      <c r="A36" s="25">
        <v>8</v>
      </c>
      <c r="B36" s="3">
        <v>18</v>
      </c>
      <c r="C36" s="6" t="s">
        <v>69</v>
      </c>
      <c r="D36" s="3" t="s">
        <v>13</v>
      </c>
      <c r="E36" s="134" t="s">
        <v>104</v>
      </c>
      <c r="F36" s="135"/>
      <c r="G36" s="19">
        <f t="shared" si="4"/>
        <v>11500</v>
      </c>
      <c r="H36" s="19">
        <f t="shared" si="4"/>
        <v>0</v>
      </c>
      <c r="I36" s="2"/>
      <c r="J36" s="2"/>
      <c r="K36" s="2"/>
      <c r="L36" s="26">
        <v>11500</v>
      </c>
      <c r="M36" s="27">
        <v>0</v>
      </c>
      <c r="N36" s="2"/>
      <c r="O36" s="2"/>
      <c r="P36" s="2"/>
      <c r="Q36" s="79">
        <f>G36*D3</f>
        <v>0</v>
      </c>
      <c r="R36" s="79">
        <f>H36*D3</f>
        <v>0</v>
      </c>
    </row>
    <row r="37" spans="1:18" ht="67.5" customHeight="1">
      <c r="A37" s="25">
        <v>9</v>
      </c>
      <c r="B37" s="3">
        <v>19</v>
      </c>
      <c r="C37" s="6" t="s">
        <v>27</v>
      </c>
      <c r="D37" s="3" t="s">
        <v>13</v>
      </c>
      <c r="E37" s="134" t="s">
        <v>115</v>
      </c>
      <c r="F37" s="135"/>
      <c r="G37" s="19">
        <f t="shared" si="4"/>
        <v>40000</v>
      </c>
      <c r="H37" s="19">
        <f t="shared" si="4"/>
        <v>4400</v>
      </c>
      <c r="I37" s="2"/>
      <c r="J37" s="2"/>
      <c r="K37" s="2"/>
      <c r="L37" s="28">
        <v>40000</v>
      </c>
      <c r="M37" s="28">
        <v>4400</v>
      </c>
      <c r="N37" s="2"/>
      <c r="O37" s="2"/>
      <c r="P37" s="2"/>
      <c r="Q37" s="79">
        <f>G37*D3</f>
        <v>0</v>
      </c>
      <c r="R37" s="79">
        <f>H37*D3</f>
        <v>0</v>
      </c>
    </row>
    <row r="38" spans="1:18" ht="66" customHeight="1">
      <c r="A38" s="64">
        <v>10</v>
      </c>
      <c r="B38" s="63">
        <v>20</v>
      </c>
      <c r="C38" s="80" t="s">
        <v>28</v>
      </c>
      <c r="D38" s="63" t="s">
        <v>6</v>
      </c>
      <c r="E38" s="153" t="s">
        <v>114</v>
      </c>
      <c r="F38" s="154"/>
      <c r="G38" s="81">
        <f t="shared" si="4"/>
        <v>2090</v>
      </c>
      <c r="H38" s="81">
        <f t="shared" si="4"/>
        <v>229.9</v>
      </c>
      <c r="I38" s="2"/>
      <c r="J38" s="2"/>
      <c r="K38" s="2"/>
      <c r="L38" s="82">
        <v>2090</v>
      </c>
      <c r="M38" s="83">
        <v>229.9</v>
      </c>
      <c r="N38" s="2"/>
      <c r="O38" s="2"/>
      <c r="P38" s="2"/>
      <c r="Q38" s="84">
        <f>G38*D3</f>
        <v>0</v>
      </c>
      <c r="R38" s="84">
        <f>H38*D3</f>
        <v>0</v>
      </c>
    </row>
    <row r="39" spans="1:18" s="1" customFormat="1" ht="45" customHeight="1">
      <c r="A39" s="128" t="s">
        <v>120</v>
      </c>
      <c r="B39" s="129"/>
      <c r="C39" s="129"/>
      <c r="D39" s="129"/>
      <c r="E39" s="129"/>
      <c r="F39" s="129"/>
      <c r="G39" s="129"/>
      <c r="H39" s="130"/>
      <c r="I39" s="171" t="s">
        <v>85</v>
      </c>
      <c r="J39" s="172"/>
      <c r="K39" s="90"/>
      <c r="L39" s="170" t="s">
        <v>97</v>
      </c>
      <c r="M39" s="170"/>
      <c r="N39" s="90"/>
      <c r="O39" s="90"/>
      <c r="P39" s="90"/>
      <c r="Q39" s="91"/>
      <c r="R39" s="92"/>
    </row>
    <row r="40" spans="1:18" s="1" customFormat="1" ht="17.25" customHeight="1">
      <c r="A40" s="131"/>
      <c r="B40" s="132"/>
      <c r="C40" s="132"/>
      <c r="D40" s="132"/>
      <c r="E40" s="132"/>
      <c r="F40" s="132"/>
      <c r="G40" s="132"/>
      <c r="H40" s="133"/>
      <c r="I40" s="182">
        <v>1</v>
      </c>
      <c r="J40" s="183"/>
      <c r="K40" s="93"/>
      <c r="L40" s="93"/>
      <c r="M40" s="93"/>
      <c r="N40" s="93"/>
      <c r="O40" s="93"/>
      <c r="P40" s="93"/>
      <c r="Q40" s="94"/>
      <c r="R40" s="95"/>
    </row>
    <row r="41" spans="1:18" s="1" customFormat="1" ht="38.25">
      <c r="A41" s="115">
        <v>11</v>
      </c>
      <c r="B41" s="85">
        <v>32</v>
      </c>
      <c r="C41" s="86" t="s">
        <v>88</v>
      </c>
      <c r="D41" s="87" t="s">
        <v>14</v>
      </c>
      <c r="E41" s="159" t="s">
        <v>64</v>
      </c>
      <c r="F41" s="160"/>
      <c r="G41" s="88"/>
      <c r="H41" s="89"/>
      <c r="I41" s="8"/>
      <c r="J41" s="39"/>
      <c r="K41" s="39"/>
      <c r="L41" s="88"/>
      <c r="M41" s="89"/>
      <c r="N41" s="2"/>
      <c r="O41" s="2"/>
      <c r="P41" s="2"/>
      <c r="Q41" s="79"/>
      <c r="R41" s="79"/>
    </row>
    <row r="42" spans="1:18" s="1" customFormat="1">
      <c r="A42" s="115"/>
      <c r="B42" s="40" t="s">
        <v>51</v>
      </c>
      <c r="C42" s="9" t="s">
        <v>15</v>
      </c>
      <c r="D42" s="7"/>
      <c r="E42" s="117"/>
      <c r="F42" s="118"/>
      <c r="G42" s="30">
        <f>L42*$I$40</f>
        <v>1854.6000000000001</v>
      </c>
      <c r="H42" s="30">
        <f>M42*$I$40</f>
        <v>204.00600000000003</v>
      </c>
      <c r="I42" s="8"/>
      <c r="J42" s="39"/>
      <c r="K42" s="39"/>
      <c r="L42" s="30">
        <v>1854.6000000000001</v>
      </c>
      <c r="M42" s="30">
        <v>204.00600000000003</v>
      </c>
      <c r="N42" s="2"/>
      <c r="O42" s="2"/>
      <c r="P42" s="2"/>
      <c r="Q42" s="79">
        <f>G42*D3</f>
        <v>0</v>
      </c>
      <c r="R42" s="79">
        <f>H42*D3</f>
        <v>0</v>
      </c>
    </row>
    <row r="43" spans="1:18" s="1" customFormat="1">
      <c r="A43" s="116"/>
      <c r="B43" s="40" t="s">
        <v>52</v>
      </c>
      <c r="C43" s="9" t="s">
        <v>16</v>
      </c>
      <c r="D43" s="7"/>
      <c r="E43" s="117"/>
      <c r="F43" s="118"/>
      <c r="G43" s="30">
        <f>L43*$I$40</f>
        <v>2270.4</v>
      </c>
      <c r="H43" s="30">
        <f>M43*$I$40</f>
        <v>249.744</v>
      </c>
      <c r="I43" s="8"/>
      <c r="J43" s="39"/>
      <c r="K43" s="39"/>
      <c r="L43" s="30">
        <v>2270.4</v>
      </c>
      <c r="M43" s="30">
        <v>249.744</v>
      </c>
      <c r="N43" s="2"/>
      <c r="O43" s="2"/>
      <c r="P43" s="2"/>
      <c r="Q43" s="79">
        <f>G43*D3</f>
        <v>0</v>
      </c>
      <c r="R43" s="79">
        <f>H43*D3</f>
        <v>0</v>
      </c>
    </row>
    <row r="44" spans="1:18" s="1" customFormat="1" ht="38.25">
      <c r="A44" s="114">
        <v>12</v>
      </c>
      <c r="B44" s="29">
        <v>33</v>
      </c>
      <c r="C44" s="36" t="s">
        <v>89</v>
      </c>
      <c r="D44" s="37" t="s">
        <v>14</v>
      </c>
      <c r="E44" s="161" t="s">
        <v>64</v>
      </c>
      <c r="F44" s="162"/>
      <c r="G44" s="31"/>
      <c r="H44" s="31"/>
      <c r="I44" s="8"/>
      <c r="J44" s="2"/>
      <c r="K44" s="2"/>
      <c r="L44" s="38"/>
      <c r="M44" s="38"/>
      <c r="N44" s="2"/>
      <c r="O44" s="2"/>
      <c r="P44" s="2"/>
      <c r="Q44" s="79"/>
      <c r="R44" s="79"/>
    </row>
    <row r="45" spans="1:18" s="1" customFormat="1">
      <c r="A45" s="115"/>
      <c r="B45" s="40" t="s">
        <v>53</v>
      </c>
      <c r="C45" s="9" t="s">
        <v>15</v>
      </c>
      <c r="D45" s="7"/>
      <c r="E45" s="117"/>
      <c r="F45" s="118"/>
      <c r="G45" s="30">
        <f>L45*$I$40</f>
        <v>2555.3000000000002</v>
      </c>
      <c r="H45" s="30">
        <f>M45*$I$40</f>
        <v>281.08300000000003</v>
      </c>
      <c r="I45" s="8"/>
      <c r="J45" s="39"/>
      <c r="K45" s="39"/>
      <c r="L45" s="30">
        <v>2555.3000000000002</v>
      </c>
      <c r="M45" s="30">
        <v>281.08300000000003</v>
      </c>
      <c r="N45" s="2"/>
      <c r="O45" s="2"/>
      <c r="P45" s="2"/>
      <c r="Q45" s="79">
        <f>G45*D3</f>
        <v>0</v>
      </c>
      <c r="R45" s="79">
        <f>H45*D3</f>
        <v>0</v>
      </c>
    </row>
    <row r="46" spans="1:18" s="1" customFormat="1">
      <c r="A46" s="116"/>
      <c r="B46" s="40" t="s">
        <v>54</v>
      </c>
      <c r="C46" s="9" t="s">
        <v>16</v>
      </c>
      <c r="D46" s="7"/>
      <c r="E46" s="117"/>
      <c r="F46" s="118"/>
      <c r="G46" s="30">
        <f>L46*$I$40</f>
        <v>3089.9</v>
      </c>
      <c r="H46" s="30">
        <f>M46*$I$40</f>
        <v>339.88900000000001</v>
      </c>
      <c r="I46" s="8"/>
      <c r="J46" s="39"/>
      <c r="K46" s="39"/>
      <c r="L46" s="30">
        <v>3089.9</v>
      </c>
      <c r="M46" s="30">
        <v>339.88900000000001</v>
      </c>
      <c r="N46" s="2"/>
      <c r="O46" s="2"/>
      <c r="P46" s="2"/>
      <c r="Q46" s="79">
        <f>G46*D3</f>
        <v>0</v>
      </c>
      <c r="R46" s="79">
        <f>H46*D3</f>
        <v>0</v>
      </c>
    </row>
    <row r="47" spans="1:18" s="1" customFormat="1">
      <c r="A47" s="114">
        <v>13</v>
      </c>
      <c r="B47" s="29">
        <v>34</v>
      </c>
      <c r="C47" s="35" t="s">
        <v>17</v>
      </c>
      <c r="D47" s="41"/>
      <c r="E47" s="61"/>
      <c r="F47" s="62"/>
      <c r="G47" s="31"/>
      <c r="H47" s="31"/>
      <c r="I47" s="8"/>
      <c r="J47" s="2"/>
      <c r="K47" s="2"/>
      <c r="L47" s="31"/>
      <c r="M47" s="33"/>
      <c r="N47" s="2"/>
      <c r="O47" s="2"/>
      <c r="P47" s="2"/>
      <c r="Q47" s="79"/>
      <c r="R47" s="79"/>
    </row>
    <row r="48" spans="1:18" s="1" customFormat="1" ht="43.5" customHeight="1">
      <c r="A48" s="115"/>
      <c r="B48" s="32" t="s">
        <v>55</v>
      </c>
      <c r="C48" s="13" t="s">
        <v>18</v>
      </c>
      <c r="D48" s="7" t="s">
        <v>19</v>
      </c>
      <c r="E48" s="149" t="s">
        <v>116</v>
      </c>
      <c r="F48" s="150"/>
      <c r="G48" s="30">
        <f t="shared" ref="G48:H50" si="5">L48*$I$40</f>
        <v>233.13312307692308</v>
      </c>
      <c r="H48" s="30">
        <f t="shared" si="5"/>
        <v>25.644643538461541</v>
      </c>
      <c r="I48" s="8"/>
      <c r="J48" s="39"/>
      <c r="K48" s="39"/>
      <c r="L48" s="42">
        <v>233.13312307692308</v>
      </c>
      <c r="M48" s="34">
        <v>25.644643538461541</v>
      </c>
      <c r="N48" s="2"/>
      <c r="O48" s="2"/>
      <c r="P48" s="2"/>
      <c r="Q48" s="79">
        <f>G48*D3</f>
        <v>0</v>
      </c>
      <c r="R48" s="79">
        <f>H48*D3</f>
        <v>0</v>
      </c>
    </row>
    <row r="49" spans="1:18" s="1" customFormat="1" ht="42" customHeight="1">
      <c r="A49" s="115"/>
      <c r="B49" s="32" t="s">
        <v>56</v>
      </c>
      <c r="C49" s="9" t="s">
        <v>106</v>
      </c>
      <c r="D49" s="7" t="s">
        <v>19</v>
      </c>
      <c r="E49" s="117" t="s">
        <v>116</v>
      </c>
      <c r="F49" s="118"/>
      <c r="G49" s="30">
        <f t="shared" si="5"/>
        <v>912.41085625000005</v>
      </c>
      <c r="H49" s="30">
        <f t="shared" si="5"/>
        <v>100.36519418750001</v>
      </c>
      <c r="I49" s="8"/>
      <c r="J49" s="39"/>
      <c r="K49" s="39"/>
      <c r="L49" s="43">
        <v>912.41085625000005</v>
      </c>
      <c r="M49" s="34">
        <v>100.36519418750001</v>
      </c>
      <c r="N49" s="2"/>
      <c r="O49" s="2"/>
      <c r="P49" s="2"/>
      <c r="Q49" s="79">
        <f>G49*D3</f>
        <v>0</v>
      </c>
      <c r="R49" s="79">
        <f>H49*D3</f>
        <v>0</v>
      </c>
    </row>
    <row r="50" spans="1:18" s="1" customFormat="1" ht="44.25" customHeight="1">
      <c r="A50" s="116"/>
      <c r="B50" s="32" t="s">
        <v>57</v>
      </c>
      <c r="C50" s="9" t="s">
        <v>107</v>
      </c>
      <c r="D50" s="7" t="s">
        <v>19</v>
      </c>
      <c r="E50" s="117" t="s">
        <v>116</v>
      </c>
      <c r="F50" s="118"/>
      <c r="G50" s="30">
        <f t="shared" si="5"/>
        <v>2020.300225</v>
      </c>
      <c r="H50" s="30">
        <f t="shared" si="5"/>
        <v>222.23302475</v>
      </c>
      <c r="I50" s="8"/>
      <c r="J50" s="39"/>
      <c r="K50" s="39"/>
      <c r="L50" s="43">
        <v>2020.300225</v>
      </c>
      <c r="M50" s="34">
        <v>222.23302475</v>
      </c>
      <c r="N50" s="2"/>
      <c r="O50" s="2"/>
      <c r="P50" s="2"/>
      <c r="Q50" s="79">
        <f>G50*D3</f>
        <v>0</v>
      </c>
      <c r="R50" s="79">
        <f>H50*D3</f>
        <v>0</v>
      </c>
    </row>
    <row r="51" spans="1:18" s="1" customFormat="1" ht="40.5" customHeight="1">
      <c r="A51" s="114">
        <v>14</v>
      </c>
      <c r="B51" s="29">
        <v>35</v>
      </c>
      <c r="C51" s="44" t="s">
        <v>90</v>
      </c>
      <c r="D51" s="45" t="s">
        <v>20</v>
      </c>
      <c r="E51" s="138" t="s">
        <v>65</v>
      </c>
      <c r="F51" s="139"/>
      <c r="G51" s="31"/>
      <c r="H51" s="31"/>
      <c r="I51" s="8"/>
      <c r="J51" s="2"/>
      <c r="K51" s="2"/>
      <c r="L51" s="46"/>
      <c r="M51" s="47"/>
      <c r="N51" s="2"/>
      <c r="O51" s="2"/>
      <c r="P51" s="2"/>
      <c r="Q51" s="79"/>
      <c r="R51" s="79"/>
    </row>
    <row r="52" spans="1:18" s="1" customFormat="1" ht="25.5">
      <c r="A52" s="115"/>
      <c r="B52" s="48" t="s">
        <v>58</v>
      </c>
      <c r="C52" s="9" t="s">
        <v>15</v>
      </c>
      <c r="D52" s="7" t="s">
        <v>20</v>
      </c>
      <c r="E52" s="117"/>
      <c r="F52" s="118"/>
      <c r="G52" s="30">
        <f>L52*$I$40</f>
        <v>1307.9000000000001</v>
      </c>
      <c r="H52" s="30">
        <f>M52*$I$40</f>
        <v>143.869</v>
      </c>
      <c r="I52" s="8"/>
      <c r="J52" s="39"/>
      <c r="K52" s="39"/>
      <c r="L52" s="34">
        <v>1307.9000000000001</v>
      </c>
      <c r="M52" s="34">
        <v>143.869</v>
      </c>
      <c r="N52" s="2"/>
      <c r="O52" s="2"/>
      <c r="P52" s="2"/>
      <c r="Q52" s="79">
        <f>G52*D3</f>
        <v>0</v>
      </c>
      <c r="R52" s="79">
        <f>H52*D3</f>
        <v>0</v>
      </c>
    </row>
    <row r="53" spans="1:18" s="1" customFormat="1" ht="25.5">
      <c r="A53" s="116"/>
      <c r="B53" s="48" t="s">
        <v>59</v>
      </c>
      <c r="C53" s="9" t="s">
        <v>16</v>
      </c>
      <c r="D53" s="7" t="s">
        <v>20</v>
      </c>
      <c r="E53" s="117"/>
      <c r="F53" s="118"/>
      <c r="G53" s="30">
        <f>L53*$I$40</f>
        <v>1486.1000000000001</v>
      </c>
      <c r="H53" s="30">
        <f>M53*$I$40</f>
        <v>163.471</v>
      </c>
      <c r="I53" s="8"/>
      <c r="J53" s="39"/>
      <c r="K53" s="39"/>
      <c r="L53" s="34">
        <v>1486.1000000000001</v>
      </c>
      <c r="M53" s="34">
        <v>163.471</v>
      </c>
      <c r="N53" s="2"/>
      <c r="O53" s="2"/>
      <c r="P53" s="2"/>
      <c r="Q53" s="79">
        <f>G53*D3</f>
        <v>0</v>
      </c>
      <c r="R53" s="79">
        <f>H53*D3</f>
        <v>0</v>
      </c>
    </row>
    <row r="54" spans="1:18" ht="38.25">
      <c r="A54" s="55">
        <v>15</v>
      </c>
      <c r="B54" s="51">
        <v>54</v>
      </c>
      <c r="C54" s="44" t="s">
        <v>91</v>
      </c>
      <c r="D54" s="45" t="s">
        <v>21</v>
      </c>
      <c r="E54" s="138" t="s">
        <v>66</v>
      </c>
      <c r="F54" s="139"/>
      <c r="G54" s="31">
        <f t="shared" ref="G54:G60" si="6">L54*$I$40</f>
        <v>112</v>
      </c>
      <c r="H54" s="31">
        <f t="shared" ref="H54:H60" si="7">M54*$I$40</f>
        <v>11.2</v>
      </c>
      <c r="I54" s="8"/>
      <c r="J54" s="39"/>
      <c r="K54" s="39"/>
      <c r="L54" s="56">
        <v>112</v>
      </c>
      <c r="M54" s="31">
        <v>11.2</v>
      </c>
      <c r="N54" s="2"/>
      <c r="O54" s="2"/>
      <c r="P54" s="2"/>
      <c r="Q54" s="79">
        <f>G54*D3</f>
        <v>0</v>
      </c>
      <c r="R54" s="79">
        <f>H54*D3</f>
        <v>0</v>
      </c>
    </row>
    <row r="55" spans="1:18" s="1" customFormat="1" ht="121.5" customHeight="1">
      <c r="A55" s="50">
        <v>16</v>
      </c>
      <c r="B55" s="51">
        <v>55</v>
      </c>
      <c r="C55" s="57" t="s">
        <v>98</v>
      </c>
      <c r="D55" s="58" t="s">
        <v>29</v>
      </c>
      <c r="E55" s="140" t="s">
        <v>99</v>
      </c>
      <c r="F55" s="141"/>
      <c r="G55" s="31">
        <f t="shared" si="6"/>
        <v>400</v>
      </c>
      <c r="H55" s="31">
        <f t="shared" si="7"/>
        <v>0</v>
      </c>
      <c r="I55" s="8"/>
      <c r="J55" s="39"/>
      <c r="K55" s="39"/>
      <c r="L55" s="56">
        <v>400</v>
      </c>
      <c r="M55" s="31">
        <v>0</v>
      </c>
      <c r="N55" s="2"/>
      <c r="O55" s="2"/>
      <c r="P55" s="2"/>
      <c r="Q55" s="79">
        <f>G55*D3</f>
        <v>0</v>
      </c>
      <c r="R55" s="79">
        <f>H55*D3</f>
        <v>0</v>
      </c>
    </row>
    <row r="56" spans="1:18" ht="56.25" customHeight="1">
      <c r="A56" s="50">
        <v>17</v>
      </c>
      <c r="B56" s="51">
        <v>56</v>
      </c>
      <c r="C56" s="44" t="s">
        <v>61</v>
      </c>
      <c r="D56" s="45" t="s">
        <v>22</v>
      </c>
      <c r="E56" s="142" t="s">
        <v>76</v>
      </c>
      <c r="F56" s="143"/>
      <c r="G56" s="31">
        <f t="shared" si="6"/>
        <v>3850.0000000000005</v>
      </c>
      <c r="H56" s="31">
        <f t="shared" si="7"/>
        <v>0</v>
      </c>
      <c r="I56" s="8"/>
      <c r="J56" s="39"/>
      <c r="K56" s="39"/>
      <c r="L56" s="56">
        <v>3850.0000000000005</v>
      </c>
      <c r="M56" s="31">
        <v>0</v>
      </c>
      <c r="N56" s="2"/>
      <c r="O56" s="2"/>
      <c r="P56" s="2"/>
      <c r="Q56" s="79">
        <f>G56*D3</f>
        <v>0</v>
      </c>
      <c r="R56" s="79">
        <f>H56*D3</f>
        <v>0</v>
      </c>
    </row>
    <row r="57" spans="1:18" ht="95.25" customHeight="1">
      <c r="A57" s="50">
        <v>18</v>
      </c>
      <c r="B57" s="51">
        <v>57</v>
      </c>
      <c r="C57" s="36" t="s">
        <v>32</v>
      </c>
      <c r="D57" s="37" t="s">
        <v>77</v>
      </c>
      <c r="E57" s="161" t="s">
        <v>62</v>
      </c>
      <c r="F57" s="162"/>
      <c r="G57" s="31">
        <f t="shared" si="6"/>
        <v>194000</v>
      </c>
      <c r="H57" s="31">
        <f t="shared" si="7"/>
        <v>21340</v>
      </c>
      <c r="I57" s="8"/>
      <c r="J57" s="39"/>
      <c r="K57" s="39"/>
      <c r="L57" s="52">
        <v>194000</v>
      </c>
      <c r="M57" s="31">
        <f>0.11*L57</f>
        <v>21340</v>
      </c>
      <c r="N57" s="2"/>
      <c r="O57" s="2"/>
      <c r="P57" s="2"/>
      <c r="Q57" s="79">
        <f>G57*D3</f>
        <v>0</v>
      </c>
      <c r="R57" s="79">
        <f>H57*D3</f>
        <v>0</v>
      </c>
    </row>
    <row r="58" spans="1:18" s="1" customFormat="1" ht="111" customHeight="1">
      <c r="A58" s="144">
        <v>19</v>
      </c>
      <c r="B58" s="51">
        <v>58</v>
      </c>
      <c r="C58" s="49" t="s">
        <v>33</v>
      </c>
      <c r="D58" s="59" t="s">
        <v>23</v>
      </c>
      <c r="E58" s="142" t="s">
        <v>63</v>
      </c>
      <c r="F58" s="143"/>
      <c r="G58" s="31">
        <f t="shared" si="6"/>
        <v>90000</v>
      </c>
      <c r="H58" s="31">
        <f t="shared" si="7"/>
        <v>9900</v>
      </c>
      <c r="I58" s="8"/>
      <c r="J58" s="39"/>
      <c r="K58" s="39"/>
      <c r="L58" s="60">
        <v>90000</v>
      </c>
      <c r="M58" s="31">
        <v>9900</v>
      </c>
      <c r="N58" s="2"/>
      <c r="O58" s="2"/>
      <c r="P58" s="2"/>
      <c r="Q58" s="79">
        <f>G58*D3</f>
        <v>0</v>
      </c>
      <c r="R58" s="79">
        <f>H58*D3</f>
        <v>0</v>
      </c>
    </row>
    <row r="59" spans="1:18" s="1" customFormat="1">
      <c r="A59" s="145"/>
      <c r="B59" s="53" t="s">
        <v>71</v>
      </c>
      <c r="C59" s="54" t="s">
        <v>34</v>
      </c>
      <c r="D59" s="7"/>
      <c r="E59" s="136"/>
      <c r="F59" s="137"/>
      <c r="G59" s="30">
        <f t="shared" si="6"/>
        <v>90000</v>
      </c>
      <c r="H59" s="30">
        <f t="shared" si="7"/>
        <v>9900</v>
      </c>
      <c r="I59" s="8"/>
      <c r="J59" s="39"/>
      <c r="K59" s="39"/>
      <c r="L59" s="5">
        <v>90000</v>
      </c>
      <c r="M59" s="4">
        <f>0.11*L59</f>
        <v>9900</v>
      </c>
      <c r="N59" s="2"/>
      <c r="O59" s="2"/>
      <c r="P59" s="2"/>
      <c r="Q59" s="79">
        <f>G59*D3</f>
        <v>0</v>
      </c>
      <c r="R59" s="79">
        <f>H59*D3</f>
        <v>0</v>
      </c>
    </row>
    <row r="60" spans="1:18">
      <c r="A60" s="146"/>
      <c r="B60" s="53" t="s">
        <v>72</v>
      </c>
      <c r="C60" s="13" t="s">
        <v>35</v>
      </c>
      <c r="D60" s="7"/>
      <c r="E60" s="136"/>
      <c r="F60" s="137"/>
      <c r="G60" s="30">
        <f t="shared" si="6"/>
        <v>40000</v>
      </c>
      <c r="H60" s="30">
        <f t="shared" si="7"/>
        <v>4400</v>
      </c>
      <c r="I60" s="8"/>
      <c r="J60" s="39"/>
      <c r="K60" s="39"/>
      <c r="L60" s="5">
        <v>40000</v>
      </c>
      <c r="M60" s="4">
        <f>0.11*L60</f>
        <v>4400</v>
      </c>
      <c r="N60" s="2"/>
      <c r="O60" s="2"/>
      <c r="P60" s="2"/>
      <c r="Q60" s="79">
        <f>G60*D3</f>
        <v>0</v>
      </c>
      <c r="R60" s="79">
        <f>H60*D3</f>
        <v>0</v>
      </c>
    </row>
    <row r="61" spans="1:18">
      <c r="A61" s="2"/>
      <c r="B61" s="2"/>
      <c r="C61" s="2"/>
      <c r="D61" s="2"/>
      <c r="E61" s="2"/>
      <c r="F61" s="2"/>
      <c r="G61" s="2"/>
      <c r="H61" s="2"/>
      <c r="I61" s="2"/>
      <c r="J61" s="2"/>
      <c r="K61" s="2"/>
      <c r="L61" s="2"/>
      <c r="M61" s="2"/>
      <c r="N61" s="2"/>
      <c r="O61" s="2"/>
      <c r="P61" s="2"/>
      <c r="Q61" s="2"/>
      <c r="R61" s="2"/>
    </row>
    <row r="62" spans="1:18">
      <c r="A62" s="2"/>
      <c r="B62" s="2"/>
      <c r="C62" s="2"/>
      <c r="D62" s="2"/>
      <c r="E62" s="2"/>
      <c r="F62" s="2"/>
      <c r="G62" s="2"/>
      <c r="H62" s="2"/>
      <c r="I62" s="2"/>
      <c r="J62" s="2"/>
      <c r="K62" s="2"/>
      <c r="L62" s="2"/>
      <c r="M62" s="2"/>
      <c r="N62" s="2"/>
      <c r="O62" s="2"/>
      <c r="P62" s="2"/>
      <c r="Q62" s="2"/>
      <c r="R62" s="2"/>
    </row>
    <row r="63" spans="1:18">
      <c r="A63" s="2"/>
      <c r="B63" s="184" t="s">
        <v>24</v>
      </c>
      <c r="C63" s="184"/>
      <c r="D63" s="184"/>
      <c r="E63" s="97"/>
      <c r="F63" s="98"/>
      <c r="G63" s="99"/>
      <c r="H63" s="100"/>
      <c r="I63" s="2"/>
      <c r="J63" s="2"/>
      <c r="K63" s="2"/>
      <c r="L63" s="2"/>
      <c r="M63" s="2"/>
      <c r="N63" s="2"/>
      <c r="O63" s="2"/>
      <c r="P63" s="2"/>
      <c r="Q63" s="2"/>
      <c r="R63" s="2"/>
    </row>
    <row r="64" spans="1:18" s="1" customFormat="1" ht="15" customHeight="1">
      <c r="A64" s="2"/>
      <c r="B64" s="101">
        <v>1</v>
      </c>
      <c r="C64" s="147" t="s">
        <v>25</v>
      </c>
      <c r="D64" s="147"/>
      <c r="E64" s="147"/>
      <c r="F64" s="147"/>
      <c r="G64" s="147"/>
      <c r="H64" s="147"/>
      <c r="I64" s="2"/>
      <c r="J64" s="2"/>
      <c r="K64" s="2"/>
      <c r="L64" s="2"/>
      <c r="M64" s="2"/>
      <c r="N64" s="2"/>
      <c r="O64" s="2"/>
      <c r="P64" s="2"/>
      <c r="Q64" s="2"/>
      <c r="R64" s="2"/>
    </row>
    <row r="65" spans="1:18" ht="63.75" customHeight="1">
      <c r="A65" s="2"/>
      <c r="B65" s="102">
        <v>2</v>
      </c>
      <c r="C65" s="163" t="s">
        <v>125</v>
      </c>
      <c r="D65" s="163"/>
      <c r="E65" s="163"/>
      <c r="F65" s="163"/>
      <c r="G65" s="163"/>
      <c r="H65" s="163"/>
      <c r="I65" s="2"/>
      <c r="J65" s="2"/>
      <c r="K65" s="2"/>
      <c r="L65" s="2"/>
      <c r="M65" s="2"/>
      <c r="N65" s="2"/>
      <c r="O65" s="2"/>
      <c r="P65" s="2"/>
      <c r="Q65" s="2"/>
      <c r="R65" s="2"/>
    </row>
    <row r="66" spans="1:18" ht="33" customHeight="1">
      <c r="A66" s="2"/>
      <c r="B66" s="101">
        <v>3</v>
      </c>
      <c r="C66" s="147" t="s">
        <v>123</v>
      </c>
      <c r="D66" s="147"/>
      <c r="E66" s="147"/>
      <c r="F66" s="147"/>
      <c r="G66" s="147"/>
      <c r="H66" s="147"/>
      <c r="I66" s="2"/>
      <c r="J66" s="2"/>
      <c r="K66" s="2"/>
      <c r="L66" s="2"/>
      <c r="M66" s="2"/>
      <c r="N66" s="2"/>
      <c r="O66" s="2"/>
      <c r="P66" s="2"/>
      <c r="Q66" s="2"/>
      <c r="R66" s="2"/>
    </row>
    <row r="67" spans="1:18" ht="29.25" customHeight="1">
      <c r="A67" s="2"/>
      <c r="B67" s="102">
        <v>4</v>
      </c>
      <c r="C67" s="148" t="s">
        <v>126</v>
      </c>
      <c r="D67" s="148"/>
      <c r="E67" s="148"/>
      <c r="F67" s="148"/>
      <c r="G67" s="148"/>
      <c r="H67" s="148"/>
      <c r="I67" s="2"/>
      <c r="J67" s="2"/>
      <c r="K67" s="2"/>
      <c r="L67" s="2"/>
      <c r="M67" s="2"/>
      <c r="N67" s="2"/>
      <c r="O67" s="2"/>
      <c r="P67" s="2"/>
      <c r="Q67" s="2"/>
      <c r="R67" s="2"/>
    </row>
    <row r="68" spans="1:18" ht="52.5" customHeight="1">
      <c r="A68" s="2"/>
      <c r="B68" s="101">
        <v>5</v>
      </c>
      <c r="C68" s="147" t="s">
        <v>75</v>
      </c>
      <c r="D68" s="147"/>
      <c r="E68" s="147"/>
      <c r="F68" s="147"/>
      <c r="G68" s="147"/>
      <c r="H68" s="147"/>
      <c r="I68" s="2"/>
      <c r="J68" s="2"/>
      <c r="K68" s="2"/>
      <c r="L68" s="2"/>
      <c r="M68" s="2"/>
      <c r="N68" s="2"/>
      <c r="O68" s="2"/>
      <c r="P68" s="2"/>
      <c r="Q68" s="2"/>
      <c r="R68" s="2"/>
    </row>
    <row r="69" spans="1:18" s="1" customFormat="1" ht="66" customHeight="1">
      <c r="A69" s="2"/>
      <c r="B69" s="102">
        <v>6</v>
      </c>
      <c r="C69" s="155" t="s">
        <v>127</v>
      </c>
      <c r="D69" s="155"/>
      <c r="E69" s="155"/>
      <c r="F69" s="155"/>
      <c r="G69" s="155"/>
      <c r="H69" s="155"/>
      <c r="I69" s="2"/>
      <c r="J69" s="2"/>
      <c r="K69" s="2"/>
      <c r="L69" s="2"/>
      <c r="M69" s="2"/>
      <c r="N69" s="2"/>
      <c r="O69" s="2"/>
      <c r="P69" s="2"/>
      <c r="Q69" s="2"/>
      <c r="R69" s="2"/>
    </row>
    <row r="70" spans="1:18" s="1" customFormat="1" ht="36" customHeight="1">
      <c r="A70" s="2"/>
      <c r="B70" s="101">
        <v>7</v>
      </c>
      <c r="C70" s="175" t="s">
        <v>73</v>
      </c>
      <c r="D70" s="175"/>
      <c r="E70" s="175"/>
      <c r="F70" s="175"/>
      <c r="G70" s="175"/>
      <c r="H70" s="175"/>
      <c r="I70" s="2"/>
      <c r="J70" s="2"/>
      <c r="K70" s="2"/>
      <c r="L70" s="2"/>
      <c r="M70" s="2"/>
      <c r="N70" s="2"/>
      <c r="O70" s="2"/>
      <c r="P70" s="2"/>
      <c r="Q70" s="2"/>
      <c r="R70" s="2"/>
    </row>
    <row r="71" spans="1:18" ht="47.25" customHeight="1">
      <c r="A71" s="2"/>
      <c r="B71" s="102">
        <v>8</v>
      </c>
      <c r="C71" s="174" t="s">
        <v>74</v>
      </c>
      <c r="D71" s="174"/>
      <c r="E71" s="174"/>
      <c r="F71" s="174"/>
      <c r="G71" s="174"/>
      <c r="H71" s="174"/>
      <c r="I71" s="2"/>
      <c r="J71" s="2"/>
      <c r="K71" s="2"/>
      <c r="L71" s="2"/>
      <c r="M71" s="2"/>
      <c r="N71" s="2"/>
      <c r="O71" s="2"/>
      <c r="P71" s="2"/>
      <c r="Q71" s="2"/>
      <c r="R71" s="2"/>
    </row>
    <row r="72" spans="1:18" s="1" customFormat="1" ht="47.25" customHeight="1">
      <c r="A72" s="2"/>
      <c r="B72" s="103">
        <v>9</v>
      </c>
      <c r="C72" s="177" t="s">
        <v>128</v>
      </c>
      <c r="D72" s="177"/>
      <c r="E72" s="177"/>
      <c r="F72" s="177"/>
      <c r="G72" s="177"/>
      <c r="H72" s="177"/>
      <c r="I72" s="2"/>
      <c r="J72" s="2"/>
      <c r="K72" s="2"/>
      <c r="L72" s="2"/>
      <c r="M72" s="2"/>
      <c r="N72" s="2"/>
      <c r="O72" s="2"/>
      <c r="P72" s="2"/>
      <c r="Q72" s="2"/>
      <c r="R72" s="2"/>
    </row>
    <row r="73" spans="1:18" ht="32.25" customHeight="1">
      <c r="A73" s="2"/>
      <c r="B73" s="104">
        <v>10</v>
      </c>
      <c r="C73" s="174" t="s">
        <v>124</v>
      </c>
      <c r="D73" s="174"/>
      <c r="E73" s="174"/>
      <c r="F73" s="174"/>
      <c r="G73" s="174"/>
      <c r="H73" s="174"/>
      <c r="I73" s="2"/>
      <c r="J73" s="2"/>
      <c r="K73" s="2"/>
      <c r="L73" s="2"/>
      <c r="M73" s="2"/>
      <c r="N73" s="2"/>
      <c r="O73" s="2"/>
      <c r="P73" s="2"/>
      <c r="Q73" s="2"/>
      <c r="R73" s="2"/>
    </row>
    <row r="74" spans="1:18" s="1" customFormat="1" ht="32.25" customHeight="1">
      <c r="A74" s="2"/>
      <c r="B74" s="103">
        <v>11</v>
      </c>
      <c r="C74" s="176" t="s">
        <v>26</v>
      </c>
      <c r="D74" s="176"/>
      <c r="E74" s="176"/>
      <c r="F74" s="176"/>
      <c r="G74" s="176"/>
      <c r="H74" s="176"/>
      <c r="I74" s="2"/>
      <c r="J74" s="2"/>
      <c r="K74" s="2"/>
      <c r="L74" s="2"/>
      <c r="M74" s="2"/>
      <c r="N74" s="2"/>
      <c r="O74" s="2"/>
      <c r="P74" s="2"/>
      <c r="Q74" s="2"/>
      <c r="R74" s="2"/>
    </row>
    <row r="75" spans="1:18" ht="15" customHeight="1">
      <c r="A75" s="2"/>
      <c r="B75" s="104">
        <v>12</v>
      </c>
      <c r="C75" s="174" t="s">
        <v>60</v>
      </c>
      <c r="D75" s="174"/>
      <c r="E75" s="174"/>
      <c r="F75" s="174"/>
      <c r="G75" s="174"/>
      <c r="H75" s="174"/>
      <c r="I75" s="2"/>
      <c r="J75" s="2"/>
      <c r="K75" s="2"/>
      <c r="L75" s="2"/>
      <c r="M75" s="2"/>
      <c r="N75" s="2"/>
      <c r="O75" s="2"/>
      <c r="P75" s="2"/>
      <c r="Q75" s="2"/>
      <c r="R75" s="2"/>
    </row>
    <row r="76" spans="1:18" ht="15" customHeight="1">
      <c r="A76" s="2"/>
      <c r="B76" s="103">
        <v>13</v>
      </c>
      <c r="C76" s="173" t="s">
        <v>96</v>
      </c>
      <c r="D76" s="173"/>
      <c r="E76" s="173"/>
      <c r="F76" s="173"/>
      <c r="G76" s="173"/>
      <c r="H76" s="173"/>
      <c r="I76" s="2"/>
      <c r="J76" s="2"/>
      <c r="K76" s="2"/>
      <c r="L76" s="2"/>
      <c r="M76" s="2"/>
      <c r="N76" s="2"/>
      <c r="O76" s="2"/>
      <c r="P76" s="2"/>
      <c r="Q76" s="2"/>
      <c r="R76" s="2"/>
    </row>
    <row r="77" spans="1:18" ht="25.5" customHeight="1">
      <c r="A77" s="2"/>
      <c r="B77" s="104">
        <v>14</v>
      </c>
      <c r="C77" s="187" t="s">
        <v>129</v>
      </c>
      <c r="D77" s="187"/>
      <c r="E77" s="187"/>
      <c r="F77" s="187"/>
      <c r="G77" s="187"/>
      <c r="H77" s="187"/>
      <c r="I77" s="2"/>
      <c r="J77" s="2"/>
      <c r="K77" s="2"/>
      <c r="L77" s="2"/>
      <c r="M77" s="2"/>
      <c r="N77" s="2"/>
      <c r="O77" s="2"/>
      <c r="P77" s="2"/>
      <c r="Q77" s="2"/>
      <c r="R77" s="2"/>
    </row>
    <row r="78" spans="1:18" ht="28.5" customHeight="1">
      <c r="A78" s="2"/>
      <c r="B78" s="103">
        <v>15</v>
      </c>
      <c r="C78" s="188" t="s">
        <v>130</v>
      </c>
      <c r="D78" s="188"/>
      <c r="E78" s="188"/>
      <c r="F78" s="188"/>
      <c r="G78" s="188"/>
      <c r="H78" s="188"/>
      <c r="I78" s="2"/>
      <c r="J78" s="2"/>
      <c r="K78" s="2"/>
      <c r="L78" s="2"/>
      <c r="M78" s="2"/>
      <c r="N78" s="2"/>
      <c r="O78" s="2"/>
      <c r="P78" s="2"/>
      <c r="Q78" s="2"/>
      <c r="R78" s="2"/>
    </row>
  </sheetData>
  <sheetProtection formatCells="0" formatColumns="0" formatRows="0" insertColumns="0" insertRows="0" insertHyperlinks="0" deleteColumns="0" deleteRows="0" sort="0" autoFilter="0" pivotTables="0"/>
  <mergeCells count="92">
    <mergeCell ref="C77:H77"/>
    <mergeCell ref="C78:H78"/>
    <mergeCell ref="I8:J8"/>
    <mergeCell ref="E14:F14"/>
    <mergeCell ref="E13:F13"/>
    <mergeCell ref="E12:F12"/>
    <mergeCell ref="C64:H64"/>
    <mergeCell ref="I40:J40"/>
    <mergeCell ref="E20:F20"/>
    <mergeCell ref="E21:F21"/>
    <mergeCell ref="E24:F24"/>
    <mergeCell ref="B63:D63"/>
    <mergeCell ref="B8:H8"/>
    <mergeCell ref="E11:F11"/>
    <mergeCell ref="E10:F10"/>
    <mergeCell ref="E9:F9"/>
    <mergeCell ref="E22:F22"/>
    <mergeCell ref="E23:F23"/>
    <mergeCell ref="L39:M39"/>
    <mergeCell ref="I39:J39"/>
    <mergeCell ref="C76:H76"/>
    <mergeCell ref="E15:F15"/>
    <mergeCell ref="E16:F16"/>
    <mergeCell ref="E17:F17"/>
    <mergeCell ref="E18:F18"/>
    <mergeCell ref="E57:F57"/>
    <mergeCell ref="E58:F58"/>
    <mergeCell ref="C75:H75"/>
    <mergeCell ref="C68:H68"/>
    <mergeCell ref="C71:H71"/>
    <mergeCell ref="C73:H73"/>
    <mergeCell ref="C70:H70"/>
    <mergeCell ref="C74:H74"/>
    <mergeCell ref="C72:H72"/>
    <mergeCell ref="C69:H69"/>
    <mergeCell ref="F6:G6"/>
    <mergeCell ref="A5:A6"/>
    <mergeCell ref="B5:B6"/>
    <mergeCell ref="E41:F41"/>
    <mergeCell ref="E44:F44"/>
    <mergeCell ref="E42:F42"/>
    <mergeCell ref="E43:F43"/>
    <mergeCell ref="E45:F45"/>
    <mergeCell ref="E46:F46"/>
    <mergeCell ref="C65:H65"/>
    <mergeCell ref="B29:H29"/>
    <mergeCell ref="F5:H5"/>
    <mergeCell ref="A9:A13"/>
    <mergeCell ref="E25:F25"/>
    <mergeCell ref="E26:F26"/>
    <mergeCell ref="A14:A18"/>
    <mergeCell ref="A19:A23"/>
    <mergeCell ref="E19:F19"/>
    <mergeCell ref="C66:H66"/>
    <mergeCell ref="C67:H67"/>
    <mergeCell ref="E50:F50"/>
    <mergeCell ref="E51:F51"/>
    <mergeCell ref="E48:F48"/>
    <mergeCell ref="E49:F49"/>
    <mergeCell ref="E32:F32"/>
    <mergeCell ref="E33:F33"/>
    <mergeCell ref="E34:F34"/>
    <mergeCell ref="E35:F35"/>
    <mergeCell ref="E36:F36"/>
    <mergeCell ref="E37:F37"/>
    <mergeCell ref="E38:F38"/>
    <mergeCell ref="A30:A32"/>
    <mergeCell ref="E30:F30"/>
    <mergeCell ref="E31:F31"/>
    <mergeCell ref="E59:F59"/>
    <mergeCell ref="E60:F60"/>
    <mergeCell ref="E54:F54"/>
    <mergeCell ref="E55:F55"/>
    <mergeCell ref="E56:F56"/>
    <mergeCell ref="A58:A60"/>
    <mergeCell ref="A47:A50"/>
    <mergeCell ref="A2:R2"/>
    <mergeCell ref="A3:C3"/>
    <mergeCell ref="Q5:R5"/>
    <mergeCell ref="A7:R7"/>
    <mergeCell ref="A51:A53"/>
    <mergeCell ref="E52:F52"/>
    <mergeCell ref="E53:F53"/>
    <mergeCell ref="C5:C6"/>
    <mergeCell ref="D5:D6"/>
    <mergeCell ref="E5:E6"/>
    <mergeCell ref="A24:A28"/>
    <mergeCell ref="E27:F27"/>
    <mergeCell ref="E28:F28"/>
    <mergeCell ref="A41:A43"/>
    <mergeCell ref="A44:A46"/>
    <mergeCell ref="A39:H40"/>
  </mergeCells>
  <pageMargins left="0.19685039370078741" right="0.19685039370078741" top="0.15748031496062992" bottom="0.27559055118110237" header="0.31496062992125984" footer="0.31496062992125984"/>
  <pageSetup paperSize="9" scale="60" fitToHeight="0" orientation="portrait" r:id="rId1"/>
  <headerFooter>
    <oddFooter>&amp;C&amp;P из &amp;N</oddFooter>
  </headerFooter>
  <ignoredErrors>
    <ignoredError sqref="G42:H43 G45:H46 G48:H50 G52:H53 G54:H60 G10:H28 G31:H38"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УКВ PON РБ 2017</vt:lpstr>
      <vt:lpstr>'УКВ PON РБ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2016-10-17T09:37:44Z</cp:lastPrinted>
  <dcterms:created xsi:type="dcterms:W3CDTF">2015-10-20T08:32:48Z</dcterms:created>
  <dcterms:modified xsi:type="dcterms:W3CDTF">2017-01-26T08:50:07Z</dcterms:modified>
</cp:coreProperties>
</file>